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Objects" state="visible" r:id="rId5"/>
    <sheet sheetId="3" name="Loads" state="visible" r:id="rId6"/>
    <sheet sheetId="4" name="Dashboard" state="visible" r:id="rId7"/>
  </sheets>
  <calcPr calcId="171027" fullCalcOnLoad="1"/>
</workbook>
</file>

<file path=xl/sharedStrings.xml><?xml version="1.0" encoding="utf-8"?>
<sst xmlns="http://schemas.openxmlformats.org/spreadsheetml/2006/main" count="164" uniqueCount="118">
  <si>
    <t>Data Migration Plan Template</t>
  </si>
  <si>
    <t>Purpose</t>
  </si>
  <si>
    <t>Track each data object from source to target, with owner, load order, mock results and reconciliation. Reconciled measures record-count coverage only, not amounts or balances. Replace the synthetic sample with your own.</t>
  </si>
  <si>
    <t>Clean-room disclosure</t>
  </si>
  <si>
    <t>Clean-room disclosure: every formula, layout, instruction, and sample figure in this workbook was authored from scratch for Dynamics 365 Group. No vendor workbook, template, branding, or dataset was used. All figures are synthetic.</t>
  </si>
  <si>
    <t>What’s in this workbook</t>
  </si>
  <si>
    <t>Objects</t>
  </si>
  <si>
    <t>One row per data object.</t>
  </si>
  <si>
    <t>Loads</t>
  </si>
  <si>
    <t>One row per object per mock.</t>
  </si>
  <si>
    <t>Dashboard</t>
  </si>
  <si>
    <t>Threshold, reported mock and headline numbers.</t>
  </si>
  <si>
    <t>How to use this workbook</t>
  </si>
  <si>
    <t>1. Enable Editing if Excel opens in Protected View.</t>
  </si>
  <si>
    <t>2. List your data objects on Objects, each with a unique ID and a load order. If an object loads separately for two legal entities, give each its own ID, such as DM-02-US and DM-02-CA.</t>
  </si>
  <si>
    <t>3. Add one row to Loads for each object in each mock.</t>
  </si>
  <si>
    <t>4. Set the threshold and the mock to report on Dashboard.</t>
  </si>
  <si>
    <t>5. Set Sign-off to Y only after the business owner accepts the object, including any amount, balance, key and relationship checks that apply. Keep that evidence separately.</t>
  </si>
  <si>
    <t>6. Fix every Row check, Order check and Object check that is not OK. Readiness reads Check data until Data check reads OK.</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</si>
  <si>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</si>
  <si>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</si>
  <si>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</si>
  <si>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</si>
  <si>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</si>
  <si>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</si>
  <si>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choose File &gt; Import &gt; Upload and pick Insert new sheet(s). Formatting can differ, so check the results, dropdowns and colours after import.</t>
  </si>
  <si>
    <t>Limitations</t>
  </si>
  <si>
    <t>Objects holds up to 299 rows and Loads up to 999. Reconciled compares record counts only, so matching counts can sit beside wrong amounts or balances, and the threshold is not an acceptable financial discrepancy.</t>
  </si>
  <si>
    <t>Free template from Dynamics 365 Group: more free Dynamics 365 tools and templates →</t>
  </si>
  <si>
    <t>Object ID</t>
  </si>
  <si>
    <t>Data object</t>
  </si>
  <si>
    <t>Source</t>
  </si>
  <si>
    <t>Target in Dynamics 365</t>
  </si>
  <si>
    <t>Owner</t>
  </si>
  <si>
    <t>Load order</t>
  </si>
  <si>
    <t>Depends on</t>
  </si>
  <si>
    <t>Source records</t>
  </si>
  <si>
    <t>In scope</t>
  </si>
  <si>
    <t>Cleansing status</t>
  </si>
  <si>
    <t>Sign-off</t>
  </si>
  <si>
    <t>Loaded</t>
  </si>
  <si>
    <t>Reconciled</t>
  </si>
  <si>
    <t>Readiness</t>
  </si>
  <si>
    <t>Order check</t>
  </si>
  <si>
    <t>Excess</t>
  </si>
  <si>
    <t>Row check</t>
  </si>
  <si>
    <t>DM-01</t>
  </si>
  <si>
    <t>Chart of accounts</t>
  </si>
  <si>
    <t>Legacy GL</t>
  </si>
  <si>
    <t>Main accounts</t>
  </si>
  <si>
    <t>Finance lead</t>
  </si>
  <si>
    <t>Done</t>
  </si>
  <si>
    <t>Y</t>
  </si>
  <si>
    <t>DM-02</t>
  </si>
  <si>
    <t>Customers</t>
  </si>
  <si>
    <t>Legacy AR</t>
  </si>
  <si>
    <t>Sales ops</t>
  </si>
  <si>
    <t>DM-03</t>
  </si>
  <si>
    <t>Vendors</t>
  </si>
  <si>
    <t>Legacy AP</t>
  </si>
  <si>
    <t>AP lead</t>
  </si>
  <si>
    <t>N</t>
  </si>
  <si>
    <t>DM-04</t>
  </si>
  <si>
    <t>Items</t>
  </si>
  <si>
    <t>Legacy inventory</t>
  </si>
  <si>
    <t>Released products</t>
  </si>
  <si>
    <t>Supply chain</t>
  </si>
  <si>
    <t>In progress</t>
  </si>
  <si>
    <t>DM-05</t>
  </si>
  <si>
    <t>Open AR invoices</t>
  </si>
  <si>
    <t>Customer open transactions</t>
  </si>
  <si>
    <t>AR lead</t>
  </si>
  <si>
    <t>DM-06</t>
  </si>
  <si>
    <t>Open AP invoices</t>
  </si>
  <si>
    <t>Vendor open transactions</t>
  </si>
  <si>
    <t>DM-07</t>
  </si>
  <si>
    <t>Open sales orders</t>
  </si>
  <si>
    <t>Legacy order entry</t>
  </si>
  <si>
    <t>Sales orders</t>
  </si>
  <si>
    <t>DM-08</t>
  </si>
  <si>
    <t>Inventory on hand</t>
  </si>
  <si>
    <t>On-hand journal</t>
  </si>
  <si>
    <t>Warehouse lead</t>
  </si>
  <si>
    <t>Not started</t>
  </si>
  <si>
    <t>Mock</t>
  </si>
  <si>
    <t>Records loaded</t>
  </si>
  <si>
    <t>Records failed</t>
  </si>
  <si>
    <t>Object check</t>
  </si>
  <si>
    <t>Reconciliation threshold</t>
  </si>
  <si>
    <t>My practice, not a Microsoft figure. Compared unrounded, on record counts only.</t>
  </si>
  <si>
    <t>Mock to report</t>
  </si>
  <si>
    <t>Which mock cycle the totals read.</t>
  </si>
  <si>
    <t>Data objects in plan</t>
  </si>
  <si>
    <t>Rows with an Object ID.</t>
  </si>
  <si>
    <t>Records in scope</t>
  </si>
  <si>
    <t>After cleansing; a duplicate ID counts nowhere until fixed.</t>
  </si>
  <si>
    <t>In the reported mock, for objects in the plan.</t>
  </si>
  <si>
    <t>Overall reconciliation</t>
  </si>
  <si>
    <t>Loaded over in scope: record counts only, not amounts.</t>
  </si>
  <si>
    <t>Objects ready</t>
  </si>
  <si>
    <t>Cleansed, signed off, order OK and inside the threshold.</t>
  </si>
  <si>
    <t>Objects ready over all objects; Check data until Data check reads OK.</t>
  </si>
  <si>
    <t>Load-order conflicts</t>
  </si>
  <si>
    <t>Loads at or before the object it depends on.</t>
  </si>
  <si>
    <t>Failed records</t>
  </si>
  <si>
    <t>In the reported mock.</t>
  </si>
  <si>
    <t>Objects over-loaded</t>
  </si>
  <si>
    <t>More records loaded than in scope.</t>
  </si>
  <si>
    <t>Order rows to check</t>
  </si>
  <si>
    <t>A blank order or an unknown or duplicate dependency.</t>
  </si>
  <si>
    <t>Load rows to check</t>
  </si>
  <si>
    <t>A load with no object, an ambiguous one, or a missing count.</t>
  </si>
  <si>
    <t>Object rows to check</t>
  </si>
  <si>
    <t>No ID, a shared ID, or a missing scope, status or sign-off.</t>
  </si>
  <si>
    <t>Dashboard inputs missing</t>
  </si>
  <si>
    <t>The threshold or the mock to report.</t>
  </si>
  <si>
    <t>Data check</t>
  </si>
  <si>
    <t>Do not rely on readiness until this reads 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</si>
</sst>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color theme="1"/>
      <family val="2"/>
      <scheme val="minor"/>
      <sz val="11"/>
      <name val="Calibri"/>
    </font>
    <font>
      <b/>
      <sz val="16"/>
    </font>
    <font>
      <b/>
      <sz val="12"/>
    </font>
    <font>
      <i/>
    </font>
    <font>
      <b/>
    </font>
    <font>
      <b/>
      <u/>
      <color rgb="FF1155CC"/>
      <sz val="13"/>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28">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left" vertical="center"/>
    </xf>
    <xf numFmtId="3" fontId="0" fillId="2" borderId="1" xfId="0" applyNumberFormat="1" applyFill="1" applyBorder="1" applyAlignment="1">
      <alignment horizontal="center" vertical="center"/>
    </xf>
    <xf numFmtId="3" fontId="0" fillId="3" borderId="1" xfId="0" applyNumberFormat="1" applyFill="1" applyBorder="1" applyAlignment="1">
      <alignment horizontal="center" vertical="center"/>
    </xf>
    <xf numFmtId="10" fontId="0" fillId="3" borderId="1" xfId="0" applyNumberFormat="1" applyFill="1" applyBorder="1" applyAlignment="1">
      <alignment horizontal="center" vertical="center"/>
    </xf>
    <xf numFmtId="0" fontId="4" fillId="3" borderId="1" xfId="0" applyFont="1" applyFill="1" applyBorder="1" applyAlignment="1">
      <alignment horizontal="center" vertical="center"/>
    </xf>
    <xf numFmtId="0" fontId="1" fillId="0" borderId="0" xfId="0" applyFont="1"/>
    <xf numFmtId="0" fontId="4" fillId="0" borderId="0" xfId="0" applyFont="1"/>
    <xf numFmtId="10" fontId="4" fillId="2" borderId="1" xfId="0" applyNumberFormat="1" applyFont="1" applyFill="1" applyBorder="1" applyAlignment="1">
      <alignment horizontal="center" vertical="center"/>
    </xf>
    <xf numFmtId="1" fontId="4" fillId="2" borderId="1" xfId="0" applyNumberFormat="1" applyFont="1" applyFill="1" applyBorder="1" applyAlignment="1">
      <alignment horizontal="center" vertical="center"/>
    </xf>
    <xf numFmtId="0" fontId="4" fillId="0" borderId="1" xfId="0" applyFont="1" applyBorder="1" applyAlignment="1">
      <alignment vertical="center"/>
    </xf>
    <xf numFmtId="3" fontId="4" fillId="4" borderId="1" xfId="0" applyNumberFormat="1" applyFont="1" applyFill="1" applyBorder="1" applyAlignment="1">
      <alignment horizontal="center" vertical="center"/>
    </xf>
    <xf numFmtId="0" fontId="0" fillId="0" borderId="1" xfId="0" applyBorder="1" applyAlignment="1">
      <alignment vertical="center"/>
    </xf>
    <xf numFmtId="164"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7" fillId="4" borderId="0" xfId="0" applyFont="1" applyFill="1" applyAlignment="1">
      <alignment horizontal="center" vertical="center" wrapText="1"/>
    </xf>
  </cellXfs>
  <cellStyles count="1">
    <cellStyle name="Normal" xfId="0" builtinId="0"/>
  </cellStyles>
  <dxfs count="21">
    <dxf>
      <font>
        <b/>
        <color rgb="FF274E13"/>
      </font>
      <fill>
        <patternFill patternType="solid">
          <bgColor rgb="FFD9EAD3"/>
        </patternFill>
      </fill>
    </dxf>
    <dxf>
      <font>
        <b/>
        <color rgb="FF7F6000"/>
      </font>
      <fill>
        <patternFill patternType="solid">
          <bgColor rgb="FFFFE599"/>
        </patternFill>
      </fill>
    </dxf>
    <dxf>
      <font>
        <b/>
        <color rgb="FF9C0006"/>
      </font>
      <fill>
        <patternFill patternType="solid">
          <bgColor rgb="FFF4C7C3"/>
        </patternFill>
      </fill>
    </dxf>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274E13"/>
      </font>
      <fill>
        <patternFill patternType="solid">
          <bgColor rgb="FFD9EAD3"/>
        </patternFill>
      </fill>
    </dxf>
    <dxf>
      <font>
        <b/>
        <color rgb="FF9C0006"/>
      </font>
      <fill>
        <patternFill patternType="solid">
          <bgColor rgb="FFF4C7C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ynamics365group.com/tools?utm_source=workbook&amp;utm_medium=in-file-cta&amp;utm_campaign=data-migration-plan-templat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dynamics365group.com/tools?utm_source=workbook&amp;utm_medium=in-file-cta&amp;utm_campaign=data-migration-plan-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30"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30"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30" customHeight="1" spans="1:6" x14ac:dyDescent="0.25">
      <c r="A10" s="5" t="s">
        <v>6</v>
      </c>
      <c r="B10" s="5"/>
      <c r="C10" s="2" t="s">
        <v>7</v>
      </c>
      <c r="D10" s="2"/>
      <c r="E10" s="2"/>
      <c r="F10" s="2"/>
    </row>
    <row r="11" ht="30" customHeight="1" spans="1:6" x14ac:dyDescent="0.25">
      <c r="A11" s="5" t="s">
        <v>8</v>
      </c>
      <c r="B11" s="5"/>
      <c r="C11" s="2" t="s">
        <v>9</v>
      </c>
      <c r="D11" s="2"/>
      <c r="E11" s="2"/>
      <c r="F11" s="2"/>
    </row>
    <row r="12" ht="30" customHeight="1" spans="1:6" x14ac:dyDescent="0.25">
      <c r="A12" s="5" t="s">
        <v>10</v>
      </c>
      <c r="B12" s="5"/>
      <c r="C12" s="2" t="s">
        <v>11</v>
      </c>
      <c r="D12" s="2"/>
      <c r="E12" s="2"/>
      <c r="F12" s="2"/>
    </row>
    <row r="13" spans="1:6" x14ac:dyDescent="0.25">
      <c r="A13" s="2"/>
      <c r="B13" s="2"/>
      <c r="C13" s="2"/>
      <c r="D13" s="2"/>
      <c r="E13" s="2"/>
      <c r="F13" s="2"/>
    </row>
    <row r="14" spans="1:6" x14ac:dyDescent="0.25">
      <c r="A14" s="3" t="s">
        <v>12</v>
      </c>
      <c r="B14" s="3"/>
      <c r="C14" s="3"/>
      <c r="D14" s="3"/>
      <c r="E14" s="3"/>
      <c r="F14" s="3"/>
    </row>
    <row r="15" ht="30" customHeight="1" spans="1:6" x14ac:dyDescent="0.25">
      <c r="A15" s="2" t="s">
        <v>13</v>
      </c>
      <c r="B15" s="2"/>
      <c r="C15" s="2"/>
      <c r="D15" s="2"/>
      <c r="E15" s="2"/>
      <c r="F15" s="2"/>
    </row>
    <row r="16" ht="30" customHeight="1" spans="1:6" x14ac:dyDescent="0.25">
      <c r="A16" s="2" t="s">
        <v>14</v>
      </c>
      <c r="B16" s="2"/>
      <c r="C16" s="2"/>
      <c r="D16" s="2"/>
      <c r="E16" s="2"/>
      <c r="F16" s="2"/>
    </row>
    <row r="17" ht="30" customHeight="1" spans="1:6" x14ac:dyDescent="0.25">
      <c r="A17" s="2" t="s">
        <v>15</v>
      </c>
      <c r="B17" s="2"/>
      <c r="C17" s="2"/>
      <c r="D17" s="2"/>
      <c r="E17" s="2"/>
      <c r="F17" s="2"/>
    </row>
    <row r="18" ht="30" customHeight="1" spans="1:6" x14ac:dyDescent="0.25">
      <c r="A18" s="2" t="s">
        <v>16</v>
      </c>
      <c r="B18" s="2"/>
      <c r="C18" s="2"/>
      <c r="D18" s="2"/>
      <c r="E18" s="2"/>
      <c r="F18" s="2"/>
    </row>
    <row r="19" ht="30" customHeight="1" spans="1:6" x14ac:dyDescent="0.25">
      <c r="A19" s="2" t="s">
        <v>17</v>
      </c>
      <c r="B19" s="2"/>
      <c r="C19" s="2"/>
      <c r="D19" s="2"/>
      <c r="E19" s="2"/>
      <c r="F19" s="2"/>
    </row>
    <row r="20" ht="30" customHeight="1" spans="1:6" x14ac:dyDescent="0.25">
      <c r="A20" s="2" t="s">
        <v>18</v>
      </c>
      <c r="B20" s="2"/>
      <c r="C20" s="2"/>
      <c r="D20" s="2"/>
      <c r="E20" s="2"/>
      <c r="F20" s="2"/>
    </row>
    <row r="21" spans="1:6" x14ac:dyDescent="0.25">
      <c r="A21" s="2"/>
      <c r="B21" s="2"/>
      <c r="C21" s="2"/>
      <c r="D21" s="2"/>
      <c r="E21" s="2"/>
      <c r="F21" s="2"/>
    </row>
    <row r="22" spans="1:6" x14ac:dyDescent="0.25">
      <c r="A22" s="3" t="s">
        <v>19</v>
      </c>
      <c r="B22" s="3"/>
      <c r="C22" s="3"/>
      <c r="D22" s="3"/>
      <c r="E22" s="3"/>
      <c r="F22" s="3"/>
    </row>
    <row r="23" spans="1:6" x14ac:dyDescent="0.25">
      <c r="A23" s="5" t="s">
        <v>19</v>
      </c>
      <c r="B23" s="2"/>
      <c r="C23" s="2"/>
      <c r="D23" s="2"/>
      <c r="E23" s="2"/>
      <c r="F23" s="2"/>
    </row>
    <row r="24" spans="1:6" x14ac:dyDescent="0.25">
      <c r="A24" s="6" t="s">
        <v>20</v>
      </c>
      <c r="B24" s="7" t="s">
        <v>21</v>
      </c>
      <c r="C24" s="2"/>
      <c r="D24" s="2"/>
      <c r="E24" s="2"/>
      <c r="F24" s="2"/>
    </row>
    <row r="25" spans="1:6" x14ac:dyDescent="0.25">
      <c r="A25" s="8" t="s">
        <v>20</v>
      </c>
      <c r="B25" s="7" t="s">
        <v>22</v>
      </c>
      <c r="C25" s="2"/>
      <c r="D25" s="2"/>
      <c r="E25" s="2"/>
      <c r="F25" s="2"/>
    </row>
    <row r="26" spans="1:6" x14ac:dyDescent="0.25">
      <c r="A26" s="9" t="s">
        <v>20</v>
      </c>
      <c r="B26" s="7" t="s">
        <v>23</v>
      </c>
      <c r="C26" s="2"/>
      <c r="D26" s="2"/>
      <c r="E26" s="2"/>
      <c r="F26" s="2"/>
    </row>
    <row r="27" spans="1:6" x14ac:dyDescent="0.25">
      <c r="A27" s="2"/>
      <c r="B27" s="2"/>
      <c r="C27" s="2"/>
      <c r="D27" s="2"/>
      <c r="E27" s="2"/>
      <c r="F27" s="2"/>
    </row>
    <row r="28" spans="1:6" x14ac:dyDescent="0.25">
      <c r="A28" s="3" t="s">
        <v>24</v>
      </c>
      <c r="B28" s="3"/>
      <c r="C28" s="3"/>
      <c r="D28" s="3"/>
      <c r="E28" s="3"/>
      <c r="F28" s="3"/>
    </row>
    <row r="29" ht="30" customHeight="1" spans="1:6" x14ac:dyDescent="0.25">
      <c r="A29" s="2" t="s">
        <v>25</v>
      </c>
      <c r="B29" s="2"/>
      <c r="C29" s="2"/>
      <c r="D29" s="2"/>
      <c r="E29" s="2"/>
      <c r="F29" s="2"/>
    </row>
    <row r="30" spans="1:6" x14ac:dyDescent="0.25">
      <c r="A30" s="2"/>
      <c r="B30" s="2"/>
      <c r="C30" s="2"/>
      <c r="D30" s="2"/>
      <c r="E30" s="2"/>
      <c r="F30" s="2"/>
    </row>
    <row r="31" spans="1:6" x14ac:dyDescent="0.25">
      <c r="A31" s="3" t="s">
        <v>26</v>
      </c>
      <c r="B31" s="3"/>
      <c r="C31" s="3"/>
      <c r="D31" s="3"/>
      <c r="E31" s="3"/>
      <c r="F31" s="3"/>
    </row>
    <row r="32" ht="30" customHeight="1" spans="1:6" x14ac:dyDescent="0.25">
      <c r="A32" s="2" t="s">
        <v>27</v>
      </c>
      <c r="B32" s="2"/>
      <c r="C32" s="2"/>
      <c r="D32" s="2"/>
      <c r="E32" s="2"/>
      <c r="F32" s="2"/>
    </row>
    <row r="33" spans="1:6" x14ac:dyDescent="0.25">
      <c r="A33" s="2"/>
      <c r="B33" s="2"/>
      <c r="C33" s="2"/>
      <c r="D33" s="2"/>
      <c r="E33" s="2"/>
      <c r="F33" s="2"/>
    </row>
    <row r="34" spans="1:6" x14ac:dyDescent="0.25">
      <c r="A34" s="2"/>
      <c r="B34" s="2"/>
      <c r="C34" s="2"/>
      <c r="D34" s="2"/>
      <c r="E34" s="2"/>
      <c r="F34" s="2"/>
    </row>
    <row r="35" ht="32" customHeight="1" spans="1:6" x14ac:dyDescent="0.25">
      <c r="A35" s="10" t="s">
        <v>28</v>
      </c>
      <c r="B35" s="10"/>
      <c r="C35" s="10"/>
      <c r="D35" s="10"/>
      <c r="E35" s="10"/>
      <c r="F35" s="10"/>
    </row>
  </sheetData>
  <mergeCells count="25">
    <mergeCell ref="A1:F1"/>
    <mergeCell ref="A3:F3"/>
    <mergeCell ref="A4:F4"/>
    <mergeCell ref="A6:F6"/>
    <mergeCell ref="A7:F7"/>
    <mergeCell ref="A9:F9"/>
    <mergeCell ref="A10:B10"/>
    <mergeCell ref="C10:F10"/>
    <mergeCell ref="A11:B11"/>
    <mergeCell ref="C11:F11"/>
    <mergeCell ref="A12:B12"/>
    <mergeCell ref="C12:F12"/>
    <mergeCell ref="A14:F14"/>
    <mergeCell ref="A15:F15"/>
    <mergeCell ref="A16:F16"/>
    <mergeCell ref="A17:F17"/>
    <mergeCell ref="A18:F18"/>
    <mergeCell ref="A19:F19"/>
    <mergeCell ref="A20:F20"/>
    <mergeCell ref="A22:F22"/>
    <mergeCell ref="A28:F28"/>
    <mergeCell ref="A29:F29"/>
    <mergeCell ref="A31:F31"/>
    <mergeCell ref="A32:F32"/>
    <mergeCell ref="A35:F35"/>
  </mergeCells>
  <hyperlinks>
    <hyperlink ref="A35"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0"/>
  <sheetViews>
    <sheetView workbookViewId="0">
      <pane ySplit="1" topLeftCell="A2" activePane="bottomLeft" state="frozen"/>
      <selection pane="bottomLeft"/>
    </sheetView>
  </sheetViews>
  <sheetFormatPr defaultRowHeight="15" outlineLevelRow="0" outlineLevelCol="0" x14ac:dyDescent="55"/>
  <cols>
    <col min="1" max="1" width="8" customWidth="1"/>
    <col min="2" max="3" width="18" customWidth="1"/>
    <col min="4" max="4" width="26" customWidth="1"/>
    <col min="5" max="5" width="15" customWidth="1"/>
    <col min="6" max="6" width="7" customWidth="1"/>
    <col min="9" max="9" width="8" customWidth="1"/>
    <col min="10" max="10" width="11" customWidth="1"/>
    <col min="12" max="12" width="8" customWidth="1"/>
    <col min="13" max="13" width="11" customWidth="1"/>
    <col min="14" max="14" width="10" customWidth="1"/>
    <col min="15" max="15" width="13" customWidth="1"/>
    <col min="16" max="16" width="11" customWidth="1"/>
    <col min="17" max="17" width="13" customWidth="1"/>
  </cols>
  <sheetData>
    <row r="1" ht="34" customHeight="1" spans="1:17" x14ac:dyDescent="0.25">
      <c r="A1" s="11" t="s">
        <v>29</v>
      </c>
      <c r="B1" s="11" t="s">
        <v>30</v>
      </c>
      <c r="C1" s="11" t="s">
        <v>31</v>
      </c>
      <c r="D1" s="11" t="s">
        <v>32</v>
      </c>
      <c r="E1" s="11" t="s">
        <v>33</v>
      </c>
      <c r="F1" s="11" t="s">
        <v>34</v>
      </c>
      <c r="G1" s="11" t="s">
        <v>35</v>
      </c>
      <c r="H1" s="11" t="s">
        <v>36</v>
      </c>
      <c r="I1" s="11" t="s">
        <v>37</v>
      </c>
      <c r="J1" s="11" t="s">
        <v>38</v>
      </c>
      <c r="K1" s="11" t="s">
        <v>39</v>
      </c>
      <c r="L1" s="11" t="s">
        <v>40</v>
      </c>
      <c r="M1" s="11" t="s">
        <v>41</v>
      </c>
      <c r="N1" s="11" t="s">
        <v>42</v>
      </c>
      <c r="O1" s="11" t="s">
        <v>43</v>
      </c>
      <c r="P1" s="11" t="s">
        <v>44</v>
      </c>
      <c r="Q1" s="11" t="s">
        <v>45</v>
      </c>
    </row>
    <row r="2" ht="30" customHeight="1" spans="1:17" x14ac:dyDescent="0.25">
      <c r="A2" s="12" t="s">
        <v>46</v>
      </c>
      <c r="B2" s="13" t="s">
        <v>47</v>
      </c>
      <c r="C2" s="13" t="s">
        <v>48</v>
      </c>
      <c r="D2" s="13" t="s">
        <v>49</v>
      </c>
      <c r="E2" s="13" t="s">
        <v>50</v>
      </c>
      <c r="F2" s="12">
        <v>1</v>
      </c>
      <c r="G2" s="12"/>
      <c r="H2" s="14">
        <v>420</v>
      </c>
      <c r="I2" s="14">
        <v>380</v>
      </c>
      <c r="J2" s="12" t="s">
        <v>51</v>
      </c>
      <c r="K2" s="12" t="s">
        <v>52</v>
      </c>
      <c r="L2" s="15">
        <f>IF($A2="","",IF(SUMPRODUCT(--($A$2:$A$300=$A2))&gt;1,"Check ID",IF(NOT(AND(ISNUMBER(Dashboard!$B$4),N(Dashboard!$B$4)&gt;=1,N(Dashboard!$B$4)&lt;=1000,N(Dashboard!$B$4)=INT(N(Dashboard!$B$4)))),"Check inputs",SUMPRODUCT(--(Loads!$A$2:$A$1000=$A2),--(Loads!$B$2:$B$1000=Dashboard!$B$4),Loads!$C$2:$C$1000))))</f>
        <v>380</v>
      </c>
      <c r="M2" s="16">
        <f>IF($A2="","",IF(OR(NOT(ISNUMBER(L2)),N(I2)=0),"n/a",L2/I2))</f>
        <v>1</v>
      </c>
      <c r="N2" s="17" t="str">
        <f>IF($A2="","",IF(AND(J2="Done",K2="Y",ISNUMBER(M2),AND(ISNUMBER(Dashboard!$B$3),N(Dashboard!$B$3)&gt;=0,N(Dashboard!$B$3)&lt;=1),O2="OK",Q2="OK",SUMPRODUCT(--(Loads!$A$2:$A$1000=$A2),--(Loads!$B$2:$B$1000=Dashboard!$B$4),--(Loads!$E$2:$E$1000&lt;&gt;"OK"))=0),IF(AND(M2&gt;=Dashboard!$B$3,M2&lt;=1),"Ready","Not ready"),"Not ready"))</f>
        <v>Ready</v>
      </c>
      <c r="O2" s="17" t="str">
        <f>IF($A2="","",IF(NOT(AND(ISNUMBER(F2),N(F2)&gt;=0,N(F2)&lt;=1000)),"Check order",IF(G2="","OK",IF(SUMPRODUCT(--($A$2:$A$300=G2))&lt;&gt;1,"Check ID",IF(NOT(AND(ISNUMBER(INDEX($F$2:$F$300,SUMPRODUCT(--($A$2:$A$300=G2),ROW($A$2:$A$300))-1)),N(INDEX($F$2:$F$300,SUMPRODUCT(--($A$2:$A$300=G2),ROW($A$2:$A$300))-1))&gt;=0,N(INDEX($F$2:$F$300,SUMPRODUCT(--($A$2:$A$300=G2),ROW($A$2:$A$300))-1))&lt;=1000)),"Check order",IF(INDEX($F$2:$F$300,SUMPRODUCT(--($A$2:$A$300=G2),ROW($A$2:$A$300))-1)&gt;=F2,"Order conflict","OK"))))))</f>
        <v>OK</v>
      </c>
      <c r="P2" s="17" t="str">
        <f>IF($A2="","",IF(NOT(ISNUMBER(M2)),"n/a",IF(M2&gt;1,"Over-loaded","OK")))</f>
        <v>OK</v>
      </c>
      <c r="Q2" s="17" t="str">
        <f>IF(COUNTA($A2:$K2)=0,"",IF($A2="","Check ID",IF(SUMPRODUCT(--($A$2:$A$300=$A2))&gt;1,"Duplicate ID",IF(OR(NOT(AND(ISNUMBER(H2),N(H2)&gt;=0,N(H2)&lt;=1000000000)),NOT(AND(ISNUMBER(I2),N(I2)&gt;=0,N(I2)&lt;=1000000000)),NOT(OR(J2="Not started",J2="In progress",J2="Done")),NOT(OR(K2="Y",K2="N"))),"Check inputs","OK"))))</f>
        <v>OK</v>
      </c>
    </row>
    <row r="3" ht="30" customHeight="1" spans="1:17" x14ac:dyDescent="0.25">
      <c r="A3" s="12" t="s">
        <v>53</v>
      </c>
      <c r="B3" s="13" t="s">
        <v>54</v>
      </c>
      <c r="C3" s="13" t="s">
        <v>55</v>
      </c>
      <c r="D3" s="13" t="s">
        <v>54</v>
      </c>
      <c r="E3" s="13" t="s">
        <v>56</v>
      </c>
      <c r="F3" s="12">
        <v>2</v>
      </c>
      <c r="G3" s="12"/>
      <c r="H3" s="14">
        <v>5200</v>
      </c>
      <c r="I3" s="14">
        <v>4800</v>
      </c>
      <c r="J3" s="12" t="s">
        <v>51</v>
      </c>
      <c r="K3" s="12" t="s">
        <v>52</v>
      </c>
      <c r="L3" s="15">
        <f>IF($A3="","",IF(SUMPRODUCT(--($A$2:$A$300=$A3))&gt;1,"Check ID",IF(NOT(AND(ISNUMBER(Dashboard!$B$4),N(Dashboard!$B$4)&gt;=1,N(Dashboard!$B$4)&lt;=1000,N(Dashboard!$B$4)=INT(N(Dashboard!$B$4)))),"Check inputs",SUMPRODUCT(--(Loads!$A$2:$A$1000=$A3),--(Loads!$B$2:$B$1000=Dashboard!$B$4),Loads!$C$2:$C$1000))))</f>
        <v>4796</v>
      </c>
      <c r="M3" s="16">
        <f>IF($A3="","",IF(OR(NOT(ISNUMBER(L3)),N(I3)=0),"n/a",L3/I3))</f>
        <v>0.999166666666667</v>
      </c>
      <c r="N3" s="17" t="str">
        <f>IF($A3="","",IF(AND(J3="Done",K3="Y",ISNUMBER(M3),AND(ISNUMBER(Dashboard!$B$3),N(Dashboard!$B$3)&gt;=0,N(Dashboard!$B$3)&lt;=1),O3="OK",Q3="OK",SUMPRODUCT(--(Loads!$A$2:$A$1000=$A3),--(Loads!$B$2:$B$1000=Dashboard!$B$4),--(Loads!$E$2:$E$1000&lt;&gt;"OK"))=0),IF(AND(M3&gt;=Dashboard!$B$3,M3&lt;=1),"Ready","Not ready"),"Not ready"))</f>
        <v>Ready</v>
      </c>
      <c r="O3" s="17" t="str">
        <f>IF($A3="","",IF(NOT(AND(ISNUMBER(F3),N(F3)&gt;=0,N(F3)&lt;=1000)),"Check order",IF(G3="","OK",IF(SUMPRODUCT(--($A$2:$A$300=G3))&lt;&gt;1,"Check ID",IF(NOT(AND(ISNUMBER(INDEX($F$2:$F$300,SUMPRODUCT(--($A$2:$A$300=G3),ROW($A$2:$A$300))-1)),N(INDEX($F$2:$F$300,SUMPRODUCT(--($A$2:$A$300=G3),ROW($A$2:$A$300))-1))&gt;=0,N(INDEX($F$2:$F$300,SUMPRODUCT(--($A$2:$A$300=G3),ROW($A$2:$A$300))-1))&lt;=1000)),"Check order",IF(INDEX($F$2:$F$300,SUMPRODUCT(--($A$2:$A$300=G3),ROW($A$2:$A$300))-1)&gt;=F3,"Order conflict","OK"))))))</f>
        <v>OK</v>
      </c>
      <c r="P3" s="17" t="str">
        <f>IF($A3="","",IF(NOT(ISNUMBER(M3)),"n/a",IF(M3&gt;1,"Over-loaded","OK")))</f>
        <v>OK</v>
      </c>
      <c r="Q3" s="17" t="str">
        <f>IF(COUNTA($A3:$K3)=0,"",IF($A3="","Check ID",IF(SUMPRODUCT(--($A$2:$A$300=$A3))&gt;1,"Duplicate ID",IF(OR(NOT(AND(ISNUMBER(H3),N(H3)&gt;=0,N(H3)&lt;=1000000000)),NOT(AND(ISNUMBER(I3),N(I3)&gt;=0,N(I3)&lt;=1000000000)),NOT(OR(J3="Not started",J3="In progress",J3="Done")),NOT(OR(K3="Y",K3="N"))),"Check inputs","OK"))))</f>
        <v>OK</v>
      </c>
    </row>
    <row r="4" ht="30" customHeight="1" spans="1:17" x14ac:dyDescent="0.25">
      <c r="A4" s="12" t="s">
        <v>57</v>
      </c>
      <c r="B4" s="13" t="s">
        <v>58</v>
      </c>
      <c r="C4" s="13" t="s">
        <v>59</v>
      </c>
      <c r="D4" s="13" t="s">
        <v>58</v>
      </c>
      <c r="E4" s="13" t="s">
        <v>60</v>
      </c>
      <c r="F4" s="12">
        <v>2</v>
      </c>
      <c r="G4" s="12"/>
      <c r="H4" s="14">
        <v>1300</v>
      </c>
      <c r="I4" s="14">
        <v>1150</v>
      </c>
      <c r="J4" s="12" t="s">
        <v>51</v>
      </c>
      <c r="K4" s="12" t="s">
        <v>61</v>
      </c>
      <c r="L4" s="15">
        <f>IF($A4="","",IF(SUMPRODUCT(--($A$2:$A$300=$A4))&gt;1,"Check ID",IF(NOT(AND(ISNUMBER(Dashboard!$B$4),N(Dashboard!$B$4)&gt;=1,N(Dashboard!$B$4)&lt;=1000,N(Dashboard!$B$4)=INT(N(Dashboard!$B$4)))),"Check inputs",SUMPRODUCT(--(Loads!$A$2:$A$1000=$A4),--(Loads!$B$2:$B$1000=Dashboard!$B$4),Loads!$C$2:$C$1000))))</f>
        <v>1150</v>
      </c>
      <c r="M4" s="16">
        <f>IF($A4="","",IF(OR(NOT(ISNUMBER(L4)),N(I4)=0),"n/a",L4/I4))</f>
        <v>1</v>
      </c>
      <c r="N4" s="17" t="str">
        <f>IF($A4="","",IF(AND(J4="Done",K4="Y",ISNUMBER(M4),AND(ISNUMBER(Dashboard!$B$3),N(Dashboard!$B$3)&gt;=0,N(Dashboard!$B$3)&lt;=1),O4="OK",Q4="OK",SUMPRODUCT(--(Loads!$A$2:$A$1000=$A4),--(Loads!$B$2:$B$1000=Dashboard!$B$4),--(Loads!$E$2:$E$1000&lt;&gt;"OK"))=0),IF(AND(M4&gt;=Dashboard!$B$3,M4&lt;=1),"Ready","Not ready"),"Not ready"))</f>
        <v>Not ready</v>
      </c>
      <c r="O4" s="17" t="str">
        <f>IF($A4="","",IF(NOT(AND(ISNUMBER(F4),N(F4)&gt;=0,N(F4)&lt;=1000)),"Check order",IF(G4="","OK",IF(SUMPRODUCT(--($A$2:$A$300=G4))&lt;&gt;1,"Check ID",IF(NOT(AND(ISNUMBER(INDEX($F$2:$F$300,SUMPRODUCT(--($A$2:$A$300=G4),ROW($A$2:$A$300))-1)),N(INDEX($F$2:$F$300,SUMPRODUCT(--($A$2:$A$300=G4),ROW($A$2:$A$300))-1))&gt;=0,N(INDEX($F$2:$F$300,SUMPRODUCT(--($A$2:$A$300=G4),ROW($A$2:$A$300))-1))&lt;=1000)),"Check order",IF(INDEX($F$2:$F$300,SUMPRODUCT(--($A$2:$A$300=G4),ROW($A$2:$A$300))-1)&gt;=F4,"Order conflict","OK"))))))</f>
        <v>OK</v>
      </c>
      <c r="P4" s="17" t="str">
        <f>IF($A4="","",IF(NOT(ISNUMBER(M4)),"n/a",IF(M4&gt;1,"Over-loaded","OK")))</f>
        <v>OK</v>
      </c>
      <c r="Q4" s="17" t="str">
        <f>IF(COUNTA($A4:$K4)=0,"",IF($A4="","Check ID",IF(SUMPRODUCT(--($A$2:$A$300=$A4))&gt;1,"Duplicate ID",IF(OR(NOT(AND(ISNUMBER(H4),N(H4)&gt;=0,N(H4)&lt;=1000000000)),NOT(AND(ISNUMBER(I4),N(I4)&gt;=0,N(I4)&lt;=1000000000)),NOT(OR(J4="Not started",J4="In progress",J4="Done")),NOT(OR(K4="Y",K4="N"))),"Check inputs","OK"))))</f>
        <v>OK</v>
      </c>
    </row>
    <row r="5" ht="30" customHeight="1" spans="1:17" x14ac:dyDescent="0.25">
      <c r="A5" s="12" t="s">
        <v>62</v>
      </c>
      <c r="B5" s="13" t="s">
        <v>63</v>
      </c>
      <c r="C5" s="13" t="s">
        <v>64</v>
      </c>
      <c r="D5" s="13" t="s">
        <v>65</v>
      </c>
      <c r="E5" s="13" t="s">
        <v>66</v>
      </c>
      <c r="F5" s="12">
        <v>3</v>
      </c>
      <c r="G5" s="12"/>
      <c r="H5" s="14">
        <v>9000</v>
      </c>
      <c r="I5" s="14">
        <v>7600</v>
      </c>
      <c r="J5" s="12" t="s">
        <v>67</v>
      </c>
      <c r="K5" s="12" t="s">
        <v>61</v>
      </c>
      <c r="L5" s="15">
        <f>IF($A5="","",IF(SUMPRODUCT(--($A$2:$A$300=$A5))&gt;1,"Check ID",IF(NOT(AND(ISNUMBER(Dashboard!$B$4),N(Dashboard!$B$4)&gt;=1,N(Dashboard!$B$4)&lt;=1000,N(Dashboard!$B$4)=INT(N(Dashboard!$B$4)))),"Check inputs",SUMPRODUCT(--(Loads!$A$2:$A$1000=$A5),--(Loads!$B$2:$B$1000=Dashboard!$B$4),Loads!$C$2:$C$1000))))</f>
        <v>7450</v>
      </c>
      <c r="M5" s="16">
        <f>IF($A5="","",IF(OR(NOT(ISNUMBER(L5)),N(I5)=0),"n/a",L5/I5))</f>
        <v>0.980263157894737</v>
      </c>
      <c r="N5" s="17" t="str">
        <f>IF($A5="","",IF(AND(J5="Done",K5="Y",ISNUMBER(M5),AND(ISNUMBER(Dashboard!$B$3),N(Dashboard!$B$3)&gt;=0,N(Dashboard!$B$3)&lt;=1),O5="OK",Q5="OK",SUMPRODUCT(--(Loads!$A$2:$A$1000=$A5),--(Loads!$B$2:$B$1000=Dashboard!$B$4),--(Loads!$E$2:$E$1000&lt;&gt;"OK"))=0),IF(AND(M5&gt;=Dashboard!$B$3,M5&lt;=1),"Ready","Not ready"),"Not ready"))</f>
        <v>Not ready</v>
      </c>
      <c r="O5" s="17" t="str">
        <f>IF($A5="","",IF(NOT(AND(ISNUMBER(F5),N(F5)&gt;=0,N(F5)&lt;=1000)),"Check order",IF(G5="","OK",IF(SUMPRODUCT(--($A$2:$A$300=G5))&lt;&gt;1,"Check ID",IF(NOT(AND(ISNUMBER(INDEX($F$2:$F$300,SUMPRODUCT(--($A$2:$A$300=G5),ROW($A$2:$A$300))-1)),N(INDEX($F$2:$F$300,SUMPRODUCT(--($A$2:$A$300=G5),ROW($A$2:$A$300))-1))&gt;=0,N(INDEX($F$2:$F$300,SUMPRODUCT(--($A$2:$A$300=G5),ROW($A$2:$A$300))-1))&lt;=1000)),"Check order",IF(INDEX($F$2:$F$300,SUMPRODUCT(--($A$2:$A$300=G5),ROW($A$2:$A$300))-1)&gt;=F5,"Order conflict","OK"))))))</f>
        <v>OK</v>
      </c>
      <c r="P5" s="17" t="str">
        <f>IF($A5="","",IF(NOT(ISNUMBER(M5)),"n/a",IF(M5&gt;1,"Over-loaded","OK")))</f>
        <v>OK</v>
      </c>
      <c r="Q5" s="17" t="str">
        <f>IF(COUNTA($A5:$K5)=0,"",IF($A5="","Check ID",IF(SUMPRODUCT(--($A$2:$A$300=$A5))&gt;1,"Duplicate ID",IF(OR(NOT(AND(ISNUMBER(H5),N(H5)&gt;=0,N(H5)&lt;=1000000000)),NOT(AND(ISNUMBER(I5),N(I5)&gt;=0,N(I5)&lt;=1000000000)),NOT(OR(J5="Not started",J5="In progress",J5="Done")),NOT(OR(K5="Y",K5="N"))),"Check inputs","OK"))))</f>
        <v>OK</v>
      </c>
    </row>
    <row r="6" ht="30" customHeight="1" spans="1:17" x14ac:dyDescent="0.25">
      <c r="A6" s="12" t="s">
        <v>68</v>
      </c>
      <c r="B6" s="13" t="s">
        <v>69</v>
      </c>
      <c r="C6" s="13" t="s">
        <v>55</v>
      </c>
      <c r="D6" s="13" t="s">
        <v>70</v>
      </c>
      <c r="E6" s="13" t="s">
        <v>71</v>
      </c>
      <c r="F6" s="12">
        <v>4</v>
      </c>
      <c r="G6" s="12" t="s">
        <v>53</v>
      </c>
      <c r="H6" s="14">
        <v>2100</v>
      </c>
      <c r="I6" s="14">
        <v>2100</v>
      </c>
      <c r="J6" s="12" t="s">
        <v>51</v>
      </c>
      <c r="K6" s="12" t="s">
        <v>52</v>
      </c>
      <c r="L6" s="15">
        <f>IF($A6="","",IF(SUMPRODUCT(--($A$2:$A$300=$A6))&gt;1,"Check ID",IF(NOT(AND(ISNUMBER(Dashboard!$B$4),N(Dashboard!$B$4)&gt;=1,N(Dashboard!$B$4)&lt;=1000,N(Dashboard!$B$4)=INT(N(Dashboard!$B$4)))),"Check inputs",SUMPRODUCT(--(Loads!$A$2:$A$1000=$A6),--(Loads!$B$2:$B$1000=Dashboard!$B$4),Loads!$C$2:$C$1000))))</f>
        <v>2100</v>
      </c>
      <c r="M6" s="16">
        <f>IF($A6="","",IF(OR(NOT(ISNUMBER(L6)),N(I6)=0),"n/a",L6/I6))</f>
        <v>1</v>
      </c>
      <c r="N6" s="17" t="str">
        <f>IF($A6="","",IF(AND(J6="Done",K6="Y",ISNUMBER(M6),AND(ISNUMBER(Dashboard!$B$3),N(Dashboard!$B$3)&gt;=0,N(Dashboard!$B$3)&lt;=1),O6="OK",Q6="OK",SUMPRODUCT(--(Loads!$A$2:$A$1000=$A6),--(Loads!$B$2:$B$1000=Dashboard!$B$4),--(Loads!$E$2:$E$1000&lt;&gt;"OK"))=0),IF(AND(M6&gt;=Dashboard!$B$3,M6&lt;=1),"Ready","Not ready"),"Not ready"))</f>
        <v>Ready</v>
      </c>
      <c r="O6" s="17" t="str">
        <f>IF($A6="","",IF(NOT(AND(ISNUMBER(F6),N(F6)&gt;=0,N(F6)&lt;=1000)),"Check order",IF(G6="","OK",IF(SUMPRODUCT(--($A$2:$A$300=G6))&lt;&gt;1,"Check ID",IF(NOT(AND(ISNUMBER(INDEX($F$2:$F$300,SUMPRODUCT(--($A$2:$A$300=G6),ROW($A$2:$A$300))-1)),N(INDEX($F$2:$F$300,SUMPRODUCT(--($A$2:$A$300=G6),ROW($A$2:$A$300))-1))&gt;=0,N(INDEX($F$2:$F$300,SUMPRODUCT(--($A$2:$A$300=G6),ROW($A$2:$A$300))-1))&lt;=1000)),"Check order",IF(INDEX($F$2:$F$300,SUMPRODUCT(--($A$2:$A$300=G6),ROW($A$2:$A$300))-1)&gt;=F6,"Order conflict","OK"))))))</f>
        <v>OK</v>
      </c>
      <c r="P6" s="17" t="str">
        <f>IF($A6="","",IF(NOT(ISNUMBER(M6)),"n/a",IF(M6&gt;1,"Over-loaded","OK")))</f>
        <v>OK</v>
      </c>
      <c r="Q6" s="17" t="str">
        <f>IF(COUNTA($A6:$K6)=0,"",IF($A6="","Check ID",IF(SUMPRODUCT(--($A$2:$A$300=$A6))&gt;1,"Duplicate ID",IF(OR(NOT(AND(ISNUMBER(H6),N(H6)&gt;=0,N(H6)&lt;=1000000000)),NOT(AND(ISNUMBER(I6),N(I6)&gt;=0,N(I6)&lt;=1000000000)),NOT(OR(J6="Not started",J6="In progress",J6="Done")),NOT(OR(K6="Y",K6="N"))),"Check inputs","OK"))))</f>
        <v>OK</v>
      </c>
    </row>
    <row r="7" ht="30" customHeight="1" spans="1:17" x14ac:dyDescent="0.25">
      <c r="A7" s="12" t="s">
        <v>72</v>
      </c>
      <c r="B7" s="13" t="s">
        <v>73</v>
      </c>
      <c r="C7" s="13" t="s">
        <v>59</v>
      </c>
      <c r="D7" s="13" t="s">
        <v>74</v>
      </c>
      <c r="E7" s="13" t="s">
        <v>60</v>
      </c>
      <c r="F7" s="12">
        <v>4</v>
      </c>
      <c r="G7" s="12" t="s">
        <v>57</v>
      </c>
      <c r="H7" s="14">
        <v>900</v>
      </c>
      <c r="I7" s="14">
        <v>900</v>
      </c>
      <c r="J7" s="12" t="s">
        <v>51</v>
      </c>
      <c r="K7" s="12" t="s">
        <v>52</v>
      </c>
      <c r="L7" s="15">
        <f>IF($A7="","",IF(SUMPRODUCT(--($A$2:$A$300=$A7))&gt;1,"Check ID",IF(NOT(AND(ISNUMBER(Dashboard!$B$4),N(Dashboard!$B$4)&gt;=1,N(Dashboard!$B$4)&lt;=1000,N(Dashboard!$B$4)=INT(N(Dashboard!$B$4)))),"Check inputs",SUMPRODUCT(--(Loads!$A$2:$A$1000=$A7),--(Loads!$B$2:$B$1000=Dashboard!$B$4),Loads!$C$2:$C$1000))))</f>
        <v>897</v>
      </c>
      <c r="M7" s="16">
        <f>IF($A7="","",IF(OR(NOT(ISNUMBER(L7)),N(I7)=0),"n/a",L7/I7))</f>
        <v>0.996666666666667</v>
      </c>
      <c r="N7" s="17" t="str">
        <f>IF($A7="","",IF(AND(J7="Done",K7="Y",ISNUMBER(M7),AND(ISNUMBER(Dashboard!$B$3),N(Dashboard!$B$3)&gt;=0,N(Dashboard!$B$3)&lt;=1),O7="OK",Q7="OK",SUMPRODUCT(--(Loads!$A$2:$A$1000=$A7),--(Loads!$B$2:$B$1000=Dashboard!$B$4),--(Loads!$E$2:$E$1000&lt;&gt;"OK"))=0),IF(AND(M7&gt;=Dashboard!$B$3,M7&lt;=1),"Ready","Not ready"),"Not ready"))</f>
        <v>Ready</v>
      </c>
      <c r="O7" s="17" t="str">
        <f>IF($A7="","",IF(NOT(AND(ISNUMBER(F7),N(F7)&gt;=0,N(F7)&lt;=1000)),"Check order",IF(G7="","OK",IF(SUMPRODUCT(--($A$2:$A$300=G7))&lt;&gt;1,"Check ID",IF(NOT(AND(ISNUMBER(INDEX($F$2:$F$300,SUMPRODUCT(--($A$2:$A$300=G7),ROW($A$2:$A$300))-1)),N(INDEX($F$2:$F$300,SUMPRODUCT(--($A$2:$A$300=G7),ROW($A$2:$A$300))-1))&gt;=0,N(INDEX($F$2:$F$300,SUMPRODUCT(--($A$2:$A$300=G7),ROW($A$2:$A$300))-1))&lt;=1000)),"Check order",IF(INDEX($F$2:$F$300,SUMPRODUCT(--($A$2:$A$300=G7),ROW($A$2:$A$300))-1)&gt;=F7,"Order conflict","OK"))))))</f>
        <v>OK</v>
      </c>
      <c r="P7" s="17" t="str">
        <f>IF($A7="","",IF(NOT(ISNUMBER(M7)),"n/a",IF(M7&gt;1,"Over-loaded","OK")))</f>
        <v>OK</v>
      </c>
      <c r="Q7" s="17" t="str">
        <f>IF(COUNTA($A7:$K7)=0,"",IF($A7="","Check ID",IF(SUMPRODUCT(--($A$2:$A$300=$A7))&gt;1,"Duplicate ID",IF(OR(NOT(AND(ISNUMBER(H7),N(H7)&gt;=0,N(H7)&lt;=1000000000)),NOT(AND(ISNUMBER(I7),N(I7)&gt;=0,N(I7)&lt;=1000000000)),NOT(OR(J7="Not started",J7="In progress",J7="Done")),NOT(OR(K7="Y",K7="N"))),"Check inputs","OK"))))</f>
        <v>OK</v>
      </c>
    </row>
    <row r="8" ht="30" customHeight="1" spans="1:17" x14ac:dyDescent="0.25">
      <c r="A8" s="12" t="s">
        <v>75</v>
      </c>
      <c r="B8" s="13" t="s">
        <v>76</v>
      </c>
      <c r="C8" s="13" t="s">
        <v>77</v>
      </c>
      <c r="D8" s="13" t="s">
        <v>78</v>
      </c>
      <c r="E8" s="13" t="s">
        <v>56</v>
      </c>
      <c r="F8" s="12">
        <v>3</v>
      </c>
      <c r="G8" s="12" t="s">
        <v>62</v>
      </c>
      <c r="H8" s="14">
        <v>650</v>
      </c>
      <c r="I8" s="14">
        <v>600</v>
      </c>
      <c r="J8" s="12" t="s">
        <v>67</v>
      </c>
      <c r="K8" s="12" t="s">
        <v>61</v>
      </c>
      <c r="L8" s="15">
        <f>IF($A8="","",IF(SUMPRODUCT(--($A$2:$A$300=$A8))&gt;1,"Check ID",IF(NOT(AND(ISNUMBER(Dashboard!$B$4),N(Dashboard!$B$4)&gt;=1,N(Dashboard!$B$4)&lt;=1000,N(Dashboard!$B$4)=INT(N(Dashboard!$B$4)))),"Check inputs",SUMPRODUCT(--(Loads!$A$2:$A$1000=$A8),--(Loads!$B$2:$B$1000=Dashboard!$B$4),Loads!$C$2:$C$1000))))</f>
        <v>590</v>
      </c>
      <c r="M8" s="16">
        <f>IF($A8="","",IF(OR(NOT(ISNUMBER(L8)),N(I8)=0),"n/a",L8/I8))</f>
        <v>0.983333333333333</v>
      </c>
      <c r="N8" s="17" t="str">
        <f>IF($A8="","",IF(AND(J8="Done",K8="Y",ISNUMBER(M8),AND(ISNUMBER(Dashboard!$B$3),N(Dashboard!$B$3)&gt;=0,N(Dashboard!$B$3)&lt;=1),O8="OK",Q8="OK",SUMPRODUCT(--(Loads!$A$2:$A$1000=$A8),--(Loads!$B$2:$B$1000=Dashboard!$B$4),--(Loads!$E$2:$E$1000&lt;&gt;"OK"))=0),IF(AND(M8&gt;=Dashboard!$B$3,M8&lt;=1),"Ready","Not ready"),"Not ready"))</f>
        <v>Not ready</v>
      </c>
      <c r="O8" s="17" t="str">
        <f>IF($A8="","",IF(NOT(AND(ISNUMBER(F8),N(F8)&gt;=0,N(F8)&lt;=1000)),"Check order",IF(G8="","OK",IF(SUMPRODUCT(--($A$2:$A$300=G8))&lt;&gt;1,"Check ID",IF(NOT(AND(ISNUMBER(INDEX($F$2:$F$300,SUMPRODUCT(--($A$2:$A$300=G8),ROW($A$2:$A$300))-1)),N(INDEX($F$2:$F$300,SUMPRODUCT(--($A$2:$A$300=G8),ROW($A$2:$A$300))-1))&gt;=0,N(INDEX($F$2:$F$300,SUMPRODUCT(--($A$2:$A$300=G8),ROW($A$2:$A$300))-1))&lt;=1000)),"Check order",IF(INDEX($F$2:$F$300,SUMPRODUCT(--($A$2:$A$300=G8),ROW($A$2:$A$300))-1)&gt;=F8,"Order conflict","OK"))))))</f>
        <v>Order conflict</v>
      </c>
      <c r="P8" s="17" t="str">
        <f>IF($A8="","",IF(NOT(ISNUMBER(M8)),"n/a",IF(M8&gt;1,"Over-loaded","OK")))</f>
        <v>OK</v>
      </c>
      <c r="Q8" s="17" t="str">
        <f>IF(COUNTA($A8:$K8)=0,"",IF($A8="","Check ID",IF(SUMPRODUCT(--($A$2:$A$300=$A8))&gt;1,"Duplicate ID",IF(OR(NOT(AND(ISNUMBER(H8),N(H8)&gt;=0,N(H8)&lt;=1000000000)),NOT(AND(ISNUMBER(I8),N(I8)&gt;=0,N(I8)&lt;=1000000000)),NOT(OR(J8="Not started",J8="In progress",J8="Done")),NOT(OR(K8="Y",K8="N"))),"Check inputs","OK"))))</f>
        <v>OK</v>
      </c>
    </row>
    <row r="9" ht="30" customHeight="1" spans="1:17" x14ac:dyDescent="0.25">
      <c r="A9" s="12" t="s">
        <v>79</v>
      </c>
      <c r="B9" s="13" t="s">
        <v>80</v>
      </c>
      <c r="C9" s="13" t="s">
        <v>64</v>
      </c>
      <c r="D9" s="13" t="s">
        <v>81</v>
      </c>
      <c r="E9" s="13" t="s">
        <v>82</v>
      </c>
      <c r="F9" s="12">
        <v>5</v>
      </c>
      <c r="G9" s="12" t="s">
        <v>62</v>
      </c>
      <c r="H9" s="14">
        <v>7600</v>
      </c>
      <c r="I9" s="14">
        <v>7600</v>
      </c>
      <c r="J9" s="12" t="s">
        <v>83</v>
      </c>
      <c r="K9" s="12" t="s">
        <v>61</v>
      </c>
      <c r="L9" s="15">
        <f>IF($A9="","",IF(SUMPRODUCT(--($A$2:$A$300=$A9))&gt;1,"Check ID",IF(NOT(AND(ISNUMBER(Dashboard!$B$4),N(Dashboard!$B$4)&gt;=1,N(Dashboard!$B$4)&lt;=1000,N(Dashboard!$B$4)=INT(N(Dashboard!$B$4)))),"Check inputs",SUMPRODUCT(--(Loads!$A$2:$A$1000=$A9),--(Loads!$B$2:$B$1000=Dashboard!$B$4),Loads!$C$2:$C$1000))))</f>
        <v>7200</v>
      </c>
      <c r="M9" s="16">
        <f>IF($A9="","",IF(OR(NOT(ISNUMBER(L9)),N(I9)=0),"n/a",L9/I9))</f>
        <v>0.947368421052632</v>
      </c>
      <c r="N9" s="17" t="str">
        <f>IF($A9="","",IF(AND(J9="Done",K9="Y",ISNUMBER(M9),AND(ISNUMBER(Dashboard!$B$3),N(Dashboard!$B$3)&gt;=0,N(Dashboard!$B$3)&lt;=1),O9="OK",Q9="OK",SUMPRODUCT(--(Loads!$A$2:$A$1000=$A9),--(Loads!$B$2:$B$1000=Dashboard!$B$4),--(Loads!$E$2:$E$1000&lt;&gt;"OK"))=0),IF(AND(M9&gt;=Dashboard!$B$3,M9&lt;=1),"Ready","Not ready"),"Not ready"))</f>
        <v>Not ready</v>
      </c>
      <c r="O9" s="17" t="str">
        <f>IF($A9="","",IF(NOT(AND(ISNUMBER(F9),N(F9)&gt;=0,N(F9)&lt;=1000)),"Check order",IF(G9="","OK",IF(SUMPRODUCT(--($A$2:$A$300=G9))&lt;&gt;1,"Check ID",IF(NOT(AND(ISNUMBER(INDEX($F$2:$F$300,SUMPRODUCT(--($A$2:$A$300=G9),ROW($A$2:$A$300))-1)),N(INDEX($F$2:$F$300,SUMPRODUCT(--($A$2:$A$300=G9),ROW($A$2:$A$300))-1))&gt;=0,N(INDEX($F$2:$F$300,SUMPRODUCT(--($A$2:$A$300=G9),ROW($A$2:$A$300))-1))&lt;=1000)),"Check order",IF(INDEX($F$2:$F$300,SUMPRODUCT(--($A$2:$A$300=G9),ROW($A$2:$A$300))-1)&gt;=F9,"Order conflict","OK"))))))</f>
        <v>OK</v>
      </c>
      <c r="P9" s="17" t="str">
        <f>IF($A9="","",IF(NOT(ISNUMBER(M9)),"n/a",IF(M9&gt;1,"Over-loaded","OK")))</f>
        <v>OK</v>
      </c>
      <c r="Q9" s="17" t="str">
        <f>IF(COUNTA($A9:$K9)=0,"",IF($A9="","Check ID",IF(SUMPRODUCT(--($A$2:$A$300=$A9))&gt;1,"Duplicate ID",IF(OR(NOT(AND(ISNUMBER(H9),N(H9)&gt;=0,N(H9)&lt;=1000000000)),NOT(AND(ISNUMBER(I9),N(I9)&gt;=0,N(I9)&lt;=1000000000)),NOT(OR(J9="Not started",J9="In progress",J9="Done")),NOT(OR(K9="Y",K9="N"))),"Check inputs","OK"))))</f>
        <v>OK</v>
      </c>
    </row>
    <row r="10" ht="30" customHeight="1" spans="1:17" x14ac:dyDescent="0.25">
      <c r="A10" s="12"/>
      <c r="B10" s="13"/>
      <c r="C10" s="13"/>
      <c r="D10" s="13"/>
      <c r="E10" s="13"/>
      <c r="F10" s="12"/>
      <c r="G10" s="12"/>
      <c r="H10" s="14"/>
      <c r="I10" s="14"/>
      <c r="J10" s="12"/>
      <c r="K10" s="12"/>
      <c r="L10" s="15" t="str">
        <f>IF($A10="","",IF(SUMPRODUCT(--($A$2:$A$300=$A10))&gt;1,"Check ID",IF(NOT(AND(ISNUMBER(Dashboard!$B$4),N(Dashboard!$B$4)&gt;=1,N(Dashboard!$B$4)&lt;=1000,N(Dashboard!$B$4)=INT(N(Dashboard!$B$4)))),"Check inputs",SUMPRODUCT(--(Loads!$A$2:$A$1000=$A10),--(Loads!$B$2:$B$1000=Dashboard!$B$4),Loads!$C$2:$C$1000))))</f>
        <v/>
      </c>
      <c r="M10" s="16" t="str">
        <f>IF($A10="","",IF(OR(NOT(ISNUMBER(L10)),N(I10)=0),"n/a",L10/I10))</f>
        <v/>
      </c>
      <c r="N10" s="17" t="str">
        <f>IF($A10="","",IF(AND(J10="Done",K10="Y",ISNUMBER(M10),AND(ISNUMBER(Dashboard!$B$3),N(Dashboard!$B$3)&gt;=0,N(Dashboard!$B$3)&lt;=1),O10="OK",Q10="OK",SUMPRODUCT(--(Loads!$A$2:$A$1000=$A10),--(Loads!$B$2:$B$1000=Dashboard!$B$4),--(Loads!$E$2:$E$1000&lt;&gt;"OK"))=0),IF(AND(M10&gt;=Dashboard!$B$3,M10&lt;=1),"Ready","Not ready"),"Not ready"))</f>
        <v/>
      </c>
      <c r="O10" s="17" t="str">
        <f>IF($A10="","",IF(NOT(AND(ISNUMBER(F10),N(F10)&gt;=0,N(F10)&lt;=1000)),"Check order",IF(G10="","OK",IF(SUMPRODUCT(--($A$2:$A$300=G10))&lt;&gt;1,"Check ID",IF(NOT(AND(ISNUMBER(INDEX($F$2:$F$300,SUMPRODUCT(--($A$2:$A$300=G10),ROW($A$2:$A$300))-1)),N(INDEX($F$2:$F$300,SUMPRODUCT(--($A$2:$A$300=G10),ROW($A$2:$A$300))-1))&gt;=0,N(INDEX($F$2:$F$300,SUMPRODUCT(--($A$2:$A$300=G10),ROW($A$2:$A$300))-1))&lt;=1000)),"Check order",IF(INDEX($F$2:$F$300,SUMPRODUCT(--($A$2:$A$300=G10),ROW($A$2:$A$300))-1)&gt;=F10,"Order conflict","OK"))))))</f>
        <v/>
      </c>
      <c r="P10" s="17" t="str">
        <f>IF($A10="","",IF(NOT(ISNUMBER(M10)),"n/a",IF(M10&gt;1,"Over-loaded","OK")))</f>
        <v/>
      </c>
      <c r="Q10" s="17" t="str">
        <f>IF(COUNTA($A10:$K10)=0,"",IF($A10="","Check ID",IF(SUMPRODUCT(--($A$2:$A$300=$A10))&gt;1,"Duplicate ID",IF(OR(NOT(AND(ISNUMBER(H10),N(H10)&gt;=0,N(H10)&lt;=1000000000)),NOT(AND(ISNUMBER(I10),N(I10)&gt;=0,N(I10)&lt;=1000000000)),NOT(OR(J10="Not started",J10="In progress",J10="Done")),NOT(OR(K10="Y",K10="N"))),"Check inputs","OK"))))</f>
        <v/>
      </c>
    </row>
    <row r="11" ht="30" customHeight="1" spans="1:17" x14ac:dyDescent="0.25">
      <c r="A11" s="12"/>
      <c r="B11" s="13"/>
      <c r="C11" s="13"/>
      <c r="D11" s="13"/>
      <c r="E11" s="13"/>
      <c r="F11" s="12"/>
      <c r="G11" s="12"/>
      <c r="H11" s="14"/>
      <c r="I11" s="14"/>
      <c r="J11" s="12"/>
      <c r="K11" s="12"/>
      <c r="L11" s="15" t="str">
        <f>IF($A11="","",IF(SUMPRODUCT(--($A$2:$A$300=$A11))&gt;1,"Check ID",IF(NOT(AND(ISNUMBER(Dashboard!$B$4),N(Dashboard!$B$4)&gt;=1,N(Dashboard!$B$4)&lt;=1000,N(Dashboard!$B$4)=INT(N(Dashboard!$B$4)))),"Check inputs",SUMPRODUCT(--(Loads!$A$2:$A$1000=$A11),--(Loads!$B$2:$B$1000=Dashboard!$B$4),Loads!$C$2:$C$1000))))</f>
        <v/>
      </c>
      <c r="M11" s="16" t="str">
        <f>IF($A11="","",IF(OR(NOT(ISNUMBER(L11)),N(I11)=0),"n/a",L11/I11))</f>
        <v/>
      </c>
      <c r="N11" s="17" t="str">
        <f>IF($A11="","",IF(AND(J11="Done",K11="Y",ISNUMBER(M11),AND(ISNUMBER(Dashboard!$B$3),N(Dashboard!$B$3)&gt;=0,N(Dashboard!$B$3)&lt;=1),O11="OK",Q11="OK",SUMPRODUCT(--(Loads!$A$2:$A$1000=$A11),--(Loads!$B$2:$B$1000=Dashboard!$B$4),--(Loads!$E$2:$E$1000&lt;&gt;"OK"))=0),IF(AND(M11&gt;=Dashboard!$B$3,M11&lt;=1),"Ready","Not ready"),"Not ready"))</f>
        <v/>
      </c>
      <c r="O11" s="17" t="str">
        <f>IF($A11="","",IF(NOT(AND(ISNUMBER(F11),N(F11)&gt;=0,N(F11)&lt;=1000)),"Check order",IF(G11="","OK",IF(SUMPRODUCT(--($A$2:$A$300=G11))&lt;&gt;1,"Check ID",IF(NOT(AND(ISNUMBER(INDEX($F$2:$F$300,SUMPRODUCT(--($A$2:$A$300=G11),ROW($A$2:$A$300))-1)),N(INDEX($F$2:$F$300,SUMPRODUCT(--($A$2:$A$300=G11),ROW($A$2:$A$300))-1))&gt;=0,N(INDEX($F$2:$F$300,SUMPRODUCT(--($A$2:$A$300=G11),ROW($A$2:$A$300))-1))&lt;=1000)),"Check order",IF(INDEX($F$2:$F$300,SUMPRODUCT(--($A$2:$A$300=G11),ROW($A$2:$A$300))-1)&gt;=F11,"Order conflict","OK"))))))</f>
        <v/>
      </c>
      <c r="P11" s="17" t="str">
        <f>IF($A11="","",IF(NOT(ISNUMBER(M11)),"n/a",IF(M11&gt;1,"Over-loaded","OK")))</f>
        <v/>
      </c>
      <c r="Q11" s="17" t="str">
        <f>IF(COUNTA($A11:$K11)=0,"",IF($A11="","Check ID",IF(SUMPRODUCT(--($A$2:$A$300=$A11))&gt;1,"Duplicate ID",IF(OR(NOT(AND(ISNUMBER(H11),N(H11)&gt;=0,N(H11)&lt;=1000000000)),NOT(AND(ISNUMBER(I11),N(I11)&gt;=0,N(I11)&lt;=1000000000)),NOT(OR(J11="Not started",J11="In progress",J11="Done")),NOT(OR(K11="Y",K11="N"))),"Check inputs","OK"))))</f>
        <v/>
      </c>
    </row>
    <row r="12" ht="30" customHeight="1" spans="1:17" x14ac:dyDescent="0.25">
      <c r="A12" s="12"/>
      <c r="B12" s="13"/>
      <c r="C12" s="13"/>
      <c r="D12" s="13"/>
      <c r="E12" s="13"/>
      <c r="F12" s="12"/>
      <c r="G12" s="12"/>
      <c r="H12" s="14"/>
      <c r="I12" s="14"/>
      <c r="J12" s="12"/>
      <c r="K12" s="12"/>
      <c r="L12" s="15" t="str">
        <f>IF($A12="","",IF(SUMPRODUCT(--($A$2:$A$300=$A12))&gt;1,"Check ID",IF(NOT(AND(ISNUMBER(Dashboard!$B$4),N(Dashboard!$B$4)&gt;=1,N(Dashboard!$B$4)&lt;=1000,N(Dashboard!$B$4)=INT(N(Dashboard!$B$4)))),"Check inputs",SUMPRODUCT(--(Loads!$A$2:$A$1000=$A12),--(Loads!$B$2:$B$1000=Dashboard!$B$4),Loads!$C$2:$C$1000))))</f>
        <v/>
      </c>
      <c r="M12" s="16" t="str">
        <f>IF($A12="","",IF(OR(NOT(ISNUMBER(L12)),N(I12)=0),"n/a",L12/I12))</f>
        <v/>
      </c>
      <c r="N12" s="17" t="str">
        <f>IF($A12="","",IF(AND(J12="Done",K12="Y",ISNUMBER(M12),AND(ISNUMBER(Dashboard!$B$3),N(Dashboard!$B$3)&gt;=0,N(Dashboard!$B$3)&lt;=1),O12="OK",Q12="OK",SUMPRODUCT(--(Loads!$A$2:$A$1000=$A12),--(Loads!$B$2:$B$1000=Dashboard!$B$4),--(Loads!$E$2:$E$1000&lt;&gt;"OK"))=0),IF(AND(M12&gt;=Dashboard!$B$3,M12&lt;=1),"Ready","Not ready"),"Not ready"))</f>
        <v/>
      </c>
      <c r="O12" s="17" t="str">
        <f>IF($A12="","",IF(NOT(AND(ISNUMBER(F12),N(F12)&gt;=0,N(F12)&lt;=1000)),"Check order",IF(G12="","OK",IF(SUMPRODUCT(--($A$2:$A$300=G12))&lt;&gt;1,"Check ID",IF(NOT(AND(ISNUMBER(INDEX($F$2:$F$300,SUMPRODUCT(--($A$2:$A$300=G12),ROW($A$2:$A$300))-1)),N(INDEX($F$2:$F$300,SUMPRODUCT(--($A$2:$A$300=G12),ROW($A$2:$A$300))-1))&gt;=0,N(INDEX($F$2:$F$300,SUMPRODUCT(--($A$2:$A$300=G12),ROW($A$2:$A$300))-1))&lt;=1000)),"Check order",IF(INDEX($F$2:$F$300,SUMPRODUCT(--($A$2:$A$300=G12),ROW($A$2:$A$300))-1)&gt;=F12,"Order conflict","OK"))))))</f>
        <v/>
      </c>
      <c r="P12" s="17" t="str">
        <f>IF($A12="","",IF(NOT(ISNUMBER(M12)),"n/a",IF(M12&gt;1,"Over-loaded","OK")))</f>
        <v/>
      </c>
      <c r="Q12" s="17" t="str">
        <f>IF(COUNTA($A12:$K12)=0,"",IF($A12="","Check ID",IF(SUMPRODUCT(--($A$2:$A$300=$A12))&gt;1,"Duplicate ID",IF(OR(NOT(AND(ISNUMBER(H12),N(H12)&gt;=0,N(H12)&lt;=1000000000)),NOT(AND(ISNUMBER(I12),N(I12)&gt;=0,N(I12)&lt;=1000000000)),NOT(OR(J12="Not started",J12="In progress",J12="Done")),NOT(OR(K12="Y",K12="N"))),"Check inputs","OK"))))</f>
        <v/>
      </c>
    </row>
    <row r="13" ht="30" customHeight="1" spans="1:17" x14ac:dyDescent="0.25">
      <c r="A13" s="12"/>
      <c r="B13" s="13"/>
      <c r="C13" s="13"/>
      <c r="D13" s="13"/>
      <c r="E13" s="13"/>
      <c r="F13" s="12"/>
      <c r="G13" s="12"/>
      <c r="H13" s="14"/>
      <c r="I13" s="14"/>
      <c r="J13" s="12"/>
      <c r="K13" s="12"/>
      <c r="L13" s="15" t="str">
        <f>IF($A13="","",IF(SUMPRODUCT(--($A$2:$A$300=$A13))&gt;1,"Check ID",IF(NOT(AND(ISNUMBER(Dashboard!$B$4),N(Dashboard!$B$4)&gt;=1,N(Dashboard!$B$4)&lt;=1000,N(Dashboard!$B$4)=INT(N(Dashboard!$B$4)))),"Check inputs",SUMPRODUCT(--(Loads!$A$2:$A$1000=$A13),--(Loads!$B$2:$B$1000=Dashboard!$B$4),Loads!$C$2:$C$1000))))</f>
        <v/>
      </c>
      <c r="M13" s="16" t="str">
        <f>IF($A13="","",IF(OR(NOT(ISNUMBER(L13)),N(I13)=0),"n/a",L13/I13))</f>
        <v/>
      </c>
      <c r="N13" s="17" t="str">
        <f>IF($A13="","",IF(AND(J13="Done",K13="Y",ISNUMBER(M13),AND(ISNUMBER(Dashboard!$B$3),N(Dashboard!$B$3)&gt;=0,N(Dashboard!$B$3)&lt;=1),O13="OK",Q13="OK",SUMPRODUCT(--(Loads!$A$2:$A$1000=$A13),--(Loads!$B$2:$B$1000=Dashboard!$B$4),--(Loads!$E$2:$E$1000&lt;&gt;"OK"))=0),IF(AND(M13&gt;=Dashboard!$B$3,M13&lt;=1),"Ready","Not ready"),"Not ready"))</f>
        <v/>
      </c>
      <c r="O13" s="17" t="str">
        <f>IF($A13="","",IF(NOT(AND(ISNUMBER(F13),N(F13)&gt;=0,N(F13)&lt;=1000)),"Check order",IF(G13="","OK",IF(SUMPRODUCT(--($A$2:$A$300=G13))&lt;&gt;1,"Check ID",IF(NOT(AND(ISNUMBER(INDEX($F$2:$F$300,SUMPRODUCT(--($A$2:$A$300=G13),ROW($A$2:$A$300))-1)),N(INDEX($F$2:$F$300,SUMPRODUCT(--($A$2:$A$300=G13),ROW($A$2:$A$300))-1))&gt;=0,N(INDEX($F$2:$F$300,SUMPRODUCT(--($A$2:$A$300=G13),ROW($A$2:$A$300))-1))&lt;=1000)),"Check order",IF(INDEX($F$2:$F$300,SUMPRODUCT(--($A$2:$A$300=G13),ROW($A$2:$A$300))-1)&gt;=F13,"Order conflict","OK"))))))</f>
        <v/>
      </c>
      <c r="P13" s="17" t="str">
        <f>IF($A13="","",IF(NOT(ISNUMBER(M13)),"n/a",IF(M13&gt;1,"Over-loaded","OK")))</f>
        <v/>
      </c>
      <c r="Q13" s="17" t="str">
        <f>IF(COUNTA($A13:$K13)=0,"",IF($A13="","Check ID",IF(SUMPRODUCT(--($A$2:$A$300=$A13))&gt;1,"Duplicate ID",IF(OR(NOT(AND(ISNUMBER(H13),N(H13)&gt;=0,N(H13)&lt;=1000000000)),NOT(AND(ISNUMBER(I13),N(I13)&gt;=0,N(I13)&lt;=1000000000)),NOT(OR(J13="Not started",J13="In progress",J13="Done")),NOT(OR(K13="Y",K13="N"))),"Check inputs","OK"))))</f>
        <v/>
      </c>
    </row>
    <row r="14" ht="30" customHeight="1" spans="1:17" x14ac:dyDescent="0.25">
      <c r="A14" s="12"/>
      <c r="B14" s="13"/>
      <c r="C14" s="13"/>
      <c r="D14" s="13"/>
      <c r="E14" s="13"/>
      <c r="F14" s="12"/>
      <c r="G14" s="12"/>
      <c r="H14" s="14"/>
      <c r="I14" s="14"/>
      <c r="J14" s="12"/>
      <c r="K14" s="12"/>
      <c r="L14" s="15" t="str">
        <f>IF($A14="","",IF(SUMPRODUCT(--($A$2:$A$300=$A14))&gt;1,"Check ID",IF(NOT(AND(ISNUMBER(Dashboard!$B$4),N(Dashboard!$B$4)&gt;=1,N(Dashboard!$B$4)&lt;=1000,N(Dashboard!$B$4)=INT(N(Dashboard!$B$4)))),"Check inputs",SUMPRODUCT(--(Loads!$A$2:$A$1000=$A14),--(Loads!$B$2:$B$1000=Dashboard!$B$4),Loads!$C$2:$C$1000))))</f>
        <v/>
      </c>
      <c r="M14" s="16" t="str">
        <f>IF($A14="","",IF(OR(NOT(ISNUMBER(L14)),N(I14)=0),"n/a",L14/I14))</f>
        <v/>
      </c>
      <c r="N14" s="17" t="str">
        <f>IF($A14="","",IF(AND(J14="Done",K14="Y",ISNUMBER(M14),AND(ISNUMBER(Dashboard!$B$3),N(Dashboard!$B$3)&gt;=0,N(Dashboard!$B$3)&lt;=1),O14="OK",Q14="OK",SUMPRODUCT(--(Loads!$A$2:$A$1000=$A14),--(Loads!$B$2:$B$1000=Dashboard!$B$4),--(Loads!$E$2:$E$1000&lt;&gt;"OK"))=0),IF(AND(M14&gt;=Dashboard!$B$3,M14&lt;=1),"Ready","Not ready"),"Not ready"))</f>
        <v/>
      </c>
      <c r="O14" s="17" t="str">
        <f>IF($A14="","",IF(NOT(AND(ISNUMBER(F14),N(F14)&gt;=0,N(F14)&lt;=1000)),"Check order",IF(G14="","OK",IF(SUMPRODUCT(--($A$2:$A$300=G14))&lt;&gt;1,"Check ID",IF(NOT(AND(ISNUMBER(INDEX($F$2:$F$300,SUMPRODUCT(--($A$2:$A$300=G14),ROW($A$2:$A$300))-1)),N(INDEX($F$2:$F$300,SUMPRODUCT(--($A$2:$A$300=G14),ROW($A$2:$A$300))-1))&gt;=0,N(INDEX($F$2:$F$300,SUMPRODUCT(--($A$2:$A$300=G14),ROW($A$2:$A$300))-1))&lt;=1000)),"Check order",IF(INDEX($F$2:$F$300,SUMPRODUCT(--($A$2:$A$300=G14),ROW($A$2:$A$300))-1)&gt;=F14,"Order conflict","OK"))))))</f>
        <v/>
      </c>
      <c r="P14" s="17" t="str">
        <f>IF($A14="","",IF(NOT(ISNUMBER(M14)),"n/a",IF(M14&gt;1,"Over-loaded","OK")))</f>
        <v/>
      </c>
      <c r="Q14" s="17" t="str">
        <f>IF(COUNTA($A14:$K14)=0,"",IF($A14="","Check ID",IF(SUMPRODUCT(--($A$2:$A$300=$A14))&gt;1,"Duplicate ID",IF(OR(NOT(AND(ISNUMBER(H14),N(H14)&gt;=0,N(H14)&lt;=1000000000)),NOT(AND(ISNUMBER(I14),N(I14)&gt;=0,N(I14)&lt;=1000000000)),NOT(OR(J14="Not started",J14="In progress",J14="Done")),NOT(OR(K14="Y",K14="N"))),"Check inputs","OK"))))</f>
        <v/>
      </c>
    </row>
    <row r="15" ht="30" customHeight="1" spans="1:17" x14ac:dyDescent="0.25">
      <c r="A15" s="12"/>
      <c r="B15" s="13"/>
      <c r="C15" s="13"/>
      <c r="D15" s="13"/>
      <c r="E15" s="13"/>
      <c r="F15" s="12"/>
      <c r="G15" s="12"/>
      <c r="H15" s="14"/>
      <c r="I15" s="14"/>
      <c r="J15" s="12"/>
      <c r="K15" s="12"/>
      <c r="L15" s="15" t="str">
        <f>IF($A15="","",IF(SUMPRODUCT(--($A$2:$A$300=$A15))&gt;1,"Check ID",IF(NOT(AND(ISNUMBER(Dashboard!$B$4),N(Dashboard!$B$4)&gt;=1,N(Dashboard!$B$4)&lt;=1000,N(Dashboard!$B$4)=INT(N(Dashboard!$B$4)))),"Check inputs",SUMPRODUCT(--(Loads!$A$2:$A$1000=$A15),--(Loads!$B$2:$B$1000=Dashboard!$B$4),Loads!$C$2:$C$1000))))</f>
        <v/>
      </c>
      <c r="M15" s="16" t="str">
        <f>IF($A15="","",IF(OR(NOT(ISNUMBER(L15)),N(I15)=0),"n/a",L15/I15))</f>
        <v/>
      </c>
      <c r="N15" s="17" t="str">
        <f>IF($A15="","",IF(AND(J15="Done",K15="Y",ISNUMBER(M15),AND(ISNUMBER(Dashboard!$B$3),N(Dashboard!$B$3)&gt;=0,N(Dashboard!$B$3)&lt;=1),O15="OK",Q15="OK",SUMPRODUCT(--(Loads!$A$2:$A$1000=$A15),--(Loads!$B$2:$B$1000=Dashboard!$B$4),--(Loads!$E$2:$E$1000&lt;&gt;"OK"))=0),IF(AND(M15&gt;=Dashboard!$B$3,M15&lt;=1),"Ready","Not ready"),"Not ready"))</f>
        <v/>
      </c>
      <c r="O15" s="17" t="str">
        <f>IF($A15="","",IF(NOT(AND(ISNUMBER(F15),N(F15)&gt;=0,N(F15)&lt;=1000)),"Check order",IF(G15="","OK",IF(SUMPRODUCT(--($A$2:$A$300=G15))&lt;&gt;1,"Check ID",IF(NOT(AND(ISNUMBER(INDEX($F$2:$F$300,SUMPRODUCT(--($A$2:$A$300=G15),ROW($A$2:$A$300))-1)),N(INDEX($F$2:$F$300,SUMPRODUCT(--($A$2:$A$300=G15),ROW($A$2:$A$300))-1))&gt;=0,N(INDEX($F$2:$F$300,SUMPRODUCT(--($A$2:$A$300=G15),ROW($A$2:$A$300))-1))&lt;=1000)),"Check order",IF(INDEX($F$2:$F$300,SUMPRODUCT(--($A$2:$A$300=G15),ROW($A$2:$A$300))-1)&gt;=F15,"Order conflict","OK"))))))</f>
        <v/>
      </c>
      <c r="P15" s="17" t="str">
        <f>IF($A15="","",IF(NOT(ISNUMBER(M15)),"n/a",IF(M15&gt;1,"Over-loaded","OK")))</f>
        <v/>
      </c>
      <c r="Q15" s="17" t="str">
        <f>IF(COUNTA($A15:$K15)=0,"",IF($A15="","Check ID",IF(SUMPRODUCT(--($A$2:$A$300=$A15))&gt;1,"Duplicate ID",IF(OR(NOT(AND(ISNUMBER(H15),N(H15)&gt;=0,N(H15)&lt;=1000000000)),NOT(AND(ISNUMBER(I15),N(I15)&gt;=0,N(I15)&lt;=1000000000)),NOT(OR(J15="Not started",J15="In progress",J15="Done")),NOT(OR(K15="Y",K15="N"))),"Check inputs","OK"))))</f>
        <v/>
      </c>
    </row>
    <row r="16" ht="30" customHeight="1" spans="1:17" x14ac:dyDescent="0.25">
      <c r="A16" s="12"/>
      <c r="B16" s="13"/>
      <c r="C16" s="13"/>
      <c r="D16" s="13"/>
      <c r="E16" s="13"/>
      <c r="F16" s="12"/>
      <c r="G16" s="12"/>
      <c r="H16" s="14"/>
      <c r="I16" s="14"/>
      <c r="J16" s="12"/>
      <c r="K16" s="12"/>
      <c r="L16" s="15" t="str">
        <f>IF($A16="","",IF(SUMPRODUCT(--($A$2:$A$300=$A16))&gt;1,"Check ID",IF(NOT(AND(ISNUMBER(Dashboard!$B$4),N(Dashboard!$B$4)&gt;=1,N(Dashboard!$B$4)&lt;=1000,N(Dashboard!$B$4)=INT(N(Dashboard!$B$4)))),"Check inputs",SUMPRODUCT(--(Loads!$A$2:$A$1000=$A16),--(Loads!$B$2:$B$1000=Dashboard!$B$4),Loads!$C$2:$C$1000))))</f>
        <v/>
      </c>
      <c r="M16" s="16" t="str">
        <f>IF($A16="","",IF(OR(NOT(ISNUMBER(L16)),N(I16)=0),"n/a",L16/I16))</f>
        <v/>
      </c>
      <c r="N16" s="17" t="str">
        <f>IF($A16="","",IF(AND(J16="Done",K16="Y",ISNUMBER(M16),AND(ISNUMBER(Dashboard!$B$3),N(Dashboard!$B$3)&gt;=0,N(Dashboard!$B$3)&lt;=1),O16="OK",Q16="OK",SUMPRODUCT(--(Loads!$A$2:$A$1000=$A16),--(Loads!$B$2:$B$1000=Dashboard!$B$4),--(Loads!$E$2:$E$1000&lt;&gt;"OK"))=0),IF(AND(M16&gt;=Dashboard!$B$3,M16&lt;=1),"Ready","Not ready"),"Not ready"))</f>
        <v/>
      </c>
      <c r="O16" s="17" t="str">
        <f>IF($A16="","",IF(NOT(AND(ISNUMBER(F16),N(F16)&gt;=0,N(F16)&lt;=1000)),"Check order",IF(G16="","OK",IF(SUMPRODUCT(--($A$2:$A$300=G16))&lt;&gt;1,"Check ID",IF(NOT(AND(ISNUMBER(INDEX($F$2:$F$300,SUMPRODUCT(--($A$2:$A$300=G16),ROW($A$2:$A$300))-1)),N(INDEX($F$2:$F$300,SUMPRODUCT(--($A$2:$A$300=G16),ROW($A$2:$A$300))-1))&gt;=0,N(INDEX($F$2:$F$300,SUMPRODUCT(--($A$2:$A$300=G16),ROW($A$2:$A$300))-1))&lt;=1000)),"Check order",IF(INDEX($F$2:$F$300,SUMPRODUCT(--($A$2:$A$300=G16),ROW($A$2:$A$300))-1)&gt;=F16,"Order conflict","OK"))))))</f>
        <v/>
      </c>
      <c r="P16" s="17" t="str">
        <f>IF($A16="","",IF(NOT(ISNUMBER(M16)),"n/a",IF(M16&gt;1,"Over-loaded","OK")))</f>
        <v/>
      </c>
      <c r="Q16" s="17" t="str">
        <f>IF(COUNTA($A16:$K16)=0,"",IF($A16="","Check ID",IF(SUMPRODUCT(--($A$2:$A$300=$A16))&gt;1,"Duplicate ID",IF(OR(NOT(AND(ISNUMBER(H16),N(H16)&gt;=0,N(H16)&lt;=1000000000)),NOT(AND(ISNUMBER(I16),N(I16)&gt;=0,N(I16)&lt;=1000000000)),NOT(OR(J16="Not started",J16="In progress",J16="Done")),NOT(OR(K16="Y",K16="N"))),"Check inputs","OK"))))</f>
        <v/>
      </c>
    </row>
    <row r="17" ht="30" customHeight="1" spans="1:17" x14ac:dyDescent="0.25">
      <c r="A17" s="12"/>
      <c r="B17" s="13"/>
      <c r="C17" s="13"/>
      <c r="D17" s="13"/>
      <c r="E17" s="13"/>
      <c r="F17" s="12"/>
      <c r="G17" s="12"/>
      <c r="H17" s="14"/>
      <c r="I17" s="14"/>
      <c r="J17" s="12"/>
      <c r="K17" s="12"/>
      <c r="L17" s="15" t="str">
        <f>IF($A17="","",IF(SUMPRODUCT(--($A$2:$A$300=$A17))&gt;1,"Check ID",IF(NOT(AND(ISNUMBER(Dashboard!$B$4),N(Dashboard!$B$4)&gt;=1,N(Dashboard!$B$4)&lt;=1000,N(Dashboard!$B$4)=INT(N(Dashboard!$B$4)))),"Check inputs",SUMPRODUCT(--(Loads!$A$2:$A$1000=$A17),--(Loads!$B$2:$B$1000=Dashboard!$B$4),Loads!$C$2:$C$1000))))</f>
        <v/>
      </c>
      <c r="M17" s="16" t="str">
        <f>IF($A17="","",IF(OR(NOT(ISNUMBER(L17)),N(I17)=0),"n/a",L17/I17))</f>
        <v/>
      </c>
      <c r="N17" s="17" t="str">
        <f>IF($A17="","",IF(AND(J17="Done",K17="Y",ISNUMBER(M17),AND(ISNUMBER(Dashboard!$B$3),N(Dashboard!$B$3)&gt;=0,N(Dashboard!$B$3)&lt;=1),O17="OK",Q17="OK",SUMPRODUCT(--(Loads!$A$2:$A$1000=$A17),--(Loads!$B$2:$B$1000=Dashboard!$B$4),--(Loads!$E$2:$E$1000&lt;&gt;"OK"))=0),IF(AND(M17&gt;=Dashboard!$B$3,M17&lt;=1),"Ready","Not ready"),"Not ready"))</f>
        <v/>
      </c>
      <c r="O17" s="17" t="str">
        <f>IF($A17="","",IF(NOT(AND(ISNUMBER(F17),N(F17)&gt;=0,N(F17)&lt;=1000)),"Check order",IF(G17="","OK",IF(SUMPRODUCT(--($A$2:$A$300=G17))&lt;&gt;1,"Check ID",IF(NOT(AND(ISNUMBER(INDEX($F$2:$F$300,SUMPRODUCT(--($A$2:$A$300=G17),ROW($A$2:$A$300))-1)),N(INDEX($F$2:$F$300,SUMPRODUCT(--($A$2:$A$300=G17),ROW($A$2:$A$300))-1))&gt;=0,N(INDEX($F$2:$F$300,SUMPRODUCT(--($A$2:$A$300=G17),ROW($A$2:$A$300))-1))&lt;=1000)),"Check order",IF(INDEX($F$2:$F$300,SUMPRODUCT(--($A$2:$A$300=G17),ROW($A$2:$A$300))-1)&gt;=F17,"Order conflict","OK"))))))</f>
        <v/>
      </c>
      <c r="P17" s="17" t="str">
        <f>IF($A17="","",IF(NOT(ISNUMBER(M17)),"n/a",IF(M17&gt;1,"Over-loaded","OK")))</f>
        <v/>
      </c>
      <c r="Q17" s="17" t="str">
        <f>IF(COUNTA($A17:$K17)=0,"",IF($A17="","Check ID",IF(SUMPRODUCT(--($A$2:$A$300=$A17))&gt;1,"Duplicate ID",IF(OR(NOT(AND(ISNUMBER(H17),N(H17)&gt;=0,N(H17)&lt;=1000000000)),NOT(AND(ISNUMBER(I17),N(I17)&gt;=0,N(I17)&lt;=1000000000)),NOT(OR(J17="Not started",J17="In progress",J17="Done")),NOT(OR(K17="Y",K17="N"))),"Check inputs","OK"))))</f>
        <v/>
      </c>
    </row>
    <row r="18" ht="30" customHeight="1" spans="1:17" x14ac:dyDescent="0.25">
      <c r="A18" s="12"/>
      <c r="B18" s="13"/>
      <c r="C18" s="13"/>
      <c r="D18" s="13"/>
      <c r="E18" s="13"/>
      <c r="F18" s="12"/>
      <c r="G18" s="12"/>
      <c r="H18" s="14"/>
      <c r="I18" s="14"/>
      <c r="J18" s="12"/>
      <c r="K18" s="12"/>
      <c r="L18" s="15" t="str">
        <f>IF($A18="","",IF(SUMPRODUCT(--($A$2:$A$300=$A18))&gt;1,"Check ID",IF(NOT(AND(ISNUMBER(Dashboard!$B$4),N(Dashboard!$B$4)&gt;=1,N(Dashboard!$B$4)&lt;=1000,N(Dashboard!$B$4)=INT(N(Dashboard!$B$4)))),"Check inputs",SUMPRODUCT(--(Loads!$A$2:$A$1000=$A18),--(Loads!$B$2:$B$1000=Dashboard!$B$4),Loads!$C$2:$C$1000))))</f>
        <v/>
      </c>
      <c r="M18" s="16" t="str">
        <f>IF($A18="","",IF(OR(NOT(ISNUMBER(L18)),N(I18)=0),"n/a",L18/I18))</f>
        <v/>
      </c>
      <c r="N18" s="17" t="str">
        <f>IF($A18="","",IF(AND(J18="Done",K18="Y",ISNUMBER(M18),AND(ISNUMBER(Dashboard!$B$3),N(Dashboard!$B$3)&gt;=0,N(Dashboard!$B$3)&lt;=1),O18="OK",Q18="OK",SUMPRODUCT(--(Loads!$A$2:$A$1000=$A18),--(Loads!$B$2:$B$1000=Dashboard!$B$4),--(Loads!$E$2:$E$1000&lt;&gt;"OK"))=0),IF(AND(M18&gt;=Dashboard!$B$3,M18&lt;=1),"Ready","Not ready"),"Not ready"))</f>
        <v/>
      </c>
      <c r="O18" s="17" t="str">
        <f>IF($A18="","",IF(NOT(AND(ISNUMBER(F18),N(F18)&gt;=0,N(F18)&lt;=1000)),"Check order",IF(G18="","OK",IF(SUMPRODUCT(--($A$2:$A$300=G18))&lt;&gt;1,"Check ID",IF(NOT(AND(ISNUMBER(INDEX($F$2:$F$300,SUMPRODUCT(--($A$2:$A$300=G18),ROW($A$2:$A$300))-1)),N(INDEX($F$2:$F$300,SUMPRODUCT(--($A$2:$A$300=G18),ROW($A$2:$A$300))-1))&gt;=0,N(INDEX($F$2:$F$300,SUMPRODUCT(--($A$2:$A$300=G18),ROW($A$2:$A$300))-1))&lt;=1000)),"Check order",IF(INDEX($F$2:$F$300,SUMPRODUCT(--($A$2:$A$300=G18),ROW($A$2:$A$300))-1)&gt;=F18,"Order conflict","OK"))))))</f>
        <v/>
      </c>
      <c r="P18" s="17" t="str">
        <f>IF($A18="","",IF(NOT(ISNUMBER(M18)),"n/a",IF(M18&gt;1,"Over-loaded","OK")))</f>
        <v/>
      </c>
      <c r="Q18" s="17" t="str">
        <f>IF(COUNTA($A18:$K18)=0,"",IF($A18="","Check ID",IF(SUMPRODUCT(--($A$2:$A$300=$A18))&gt;1,"Duplicate ID",IF(OR(NOT(AND(ISNUMBER(H18),N(H18)&gt;=0,N(H18)&lt;=1000000000)),NOT(AND(ISNUMBER(I18),N(I18)&gt;=0,N(I18)&lt;=1000000000)),NOT(OR(J18="Not started",J18="In progress",J18="Done")),NOT(OR(K18="Y",K18="N"))),"Check inputs","OK"))))</f>
        <v/>
      </c>
    </row>
    <row r="19" ht="30" customHeight="1" spans="1:17" x14ac:dyDescent="0.25">
      <c r="A19" s="12"/>
      <c r="B19" s="13"/>
      <c r="C19" s="13"/>
      <c r="D19" s="13"/>
      <c r="E19" s="13"/>
      <c r="F19" s="12"/>
      <c r="G19" s="12"/>
      <c r="H19" s="14"/>
      <c r="I19" s="14"/>
      <c r="J19" s="12"/>
      <c r="K19" s="12"/>
      <c r="L19" s="15" t="str">
        <f>IF($A19="","",IF(SUMPRODUCT(--($A$2:$A$300=$A19))&gt;1,"Check ID",IF(NOT(AND(ISNUMBER(Dashboard!$B$4),N(Dashboard!$B$4)&gt;=1,N(Dashboard!$B$4)&lt;=1000,N(Dashboard!$B$4)=INT(N(Dashboard!$B$4)))),"Check inputs",SUMPRODUCT(--(Loads!$A$2:$A$1000=$A19),--(Loads!$B$2:$B$1000=Dashboard!$B$4),Loads!$C$2:$C$1000))))</f>
        <v/>
      </c>
      <c r="M19" s="16" t="str">
        <f>IF($A19="","",IF(OR(NOT(ISNUMBER(L19)),N(I19)=0),"n/a",L19/I19))</f>
        <v/>
      </c>
      <c r="N19" s="17" t="str">
        <f>IF($A19="","",IF(AND(J19="Done",K19="Y",ISNUMBER(M19),AND(ISNUMBER(Dashboard!$B$3),N(Dashboard!$B$3)&gt;=0,N(Dashboard!$B$3)&lt;=1),O19="OK",Q19="OK",SUMPRODUCT(--(Loads!$A$2:$A$1000=$A19),--(Loads!$B$2:$B$1000=Dashboard!$B$4),--(Loads!$E$2:$E$1000&lt;&gt;"OK"))=0),IF(AND(M19&gt;=Dashboard!$B$3,M19&lt;=1),"Ready","Not ready"),"Not ready"))</f>
        <v/>
      </c>
      <c r="O19" s="17" t="str">
        <f>IF($A19="","",IF(NOT(AND(ISNUMBER(F19),N(F19)&gt;=0,N(F19)&lt;=1000)),"Check order",IF(G19="","OK",IF(SUMPRODUCT(--($A$2:$A$300=G19))&lt;&gt;1,"Check ID",IF(NOT(AND(ISNUMBER(INDEX($F$2:$F$300,SUMPRODUCT(--($A$2:$A$300=G19),ROW($A$2:$A$300))-1)),N(INDEX($F$2:$F$300,SUMPRODUCT(--($A$2:$A$300=G19),ROW($A$2:$A$300))-1))&gt;=0,N(INDEX($F$2:$F$300,SUMPRODUCT(--($A$2:$A$300=G19),ROW($A$2:$A$300))-1))&lt;=1000)),"Check order",IF(INDEX($F$2:$F$300,SUMPRODUCT(--($A$2:$A$300=G19),ROW($A$2:$A$300))-1)&gt;=F19,"Order conflict","OK"))))))</f>
        <v/>
      </c>
      <c r="P19" s="17" t="str">
        <f>IF($A19="","",IF(NOT(ISNUMBER(M19)),"n/a",IF(M19&gt;1,"Over-loaded","OK")))</f>
        <v/>
      </c>
      <c r="Q19" s="17" t="str">
        <f>IF(COUNTA($A19:$K19)=0,"",IF($A19="","Check ID",IF(SUMPRODUCT(--($A$2:$A$300=$A19))&gt;1,"Duplicate ID",IF(OR(NOT(AND(ISNUMBER(H19),N(H19)&gt;=0,N(H19)&lt;=1000000000)),NOT(AND(ISNUMBER(I19),N(I19)&gt;=0,N(I19)&lt;=1000000000)),NOT(OR(J19="Not started",J19="In progress",J19="Done")),NOT(OR(K19="Y",K19="N"))),"Check inputs","OK"))))</f>
        <v/>
      </c>
    </row>
    <row r="20" ht="30" customHeight="1" spans="1:17" x14ac:dyDescent="0.25">
      <c r="A20" s="12"/>
      <c r="B20" s="13"/>
      <c r="C20" s="13"/>
      <c r="D20" s="13"/>
      <c r="E20" s="13"/>
      <c r="F20" s="12"/>
      <c r="G20" s="12"/>
      <c r="H20" s="14"/>
      <c r="I20" s="14"/>
      <c r="J20" s="12"/>
      <c r="K20" s="12"/>
      <c r="L20" s="15" t="str">
        <f>IF($A20="","",IF(SUMPRODUCT(--($A$2:$A$300=$A20))&gt;1,"Check ID",IF(NOT(AND(ISNUMBER(Dashboard!$B$4),N(Dashboard!$B$4)&gt;=1,N(Dashboard!$B$4)&lt;=1000,N(Dashboard!$B$4)=INT(N(Dashboard!$B$4)))),"Check inputs",SUMPRODUCT(--(Loads!$A$2:$A$1000=$A20),--(Loads!$B$2:$B$1000=Dashboard!$B$4),Loads!$C$2:$C$1000))))</f>
        <v/>
      </c>
      <c r="M20" s="16" t="str">
        <f>IF($A20="","",IF(OR(NOT(ISNUMBER(L20)),N(I20)=0),"n/a",L20/I20))</f>
        <v/>
      </c>
      <c r="N20" s="17" t="str">
        <f>IF($A20="","",IF(AND(J20="Done",K20="Y",ISNUMBER(M20),AND(ISNUMBER(Dashboard!$B$3),N(Dashboard!$B$3)&gt;=0,N(Dashboard!$B$3)&lt;=1),O20="OK",Q20="OK",SUMPRODUCT(--(Loads!$A$2:$A$1000=$A20),--(Loads!$B$2:$B$1000=Dashboard!$B$4),--(Loads!$E$2:$E$1000&lt;&gt;"OK"))=0),IF(AND(M20&gt;=Dashboard!$B$3,M20&lt;=1),"Ready","Not ready"),"Not ready"))</f>
        <v/>
      </c>
      <c r="O20" s="17" t="str">
        <f>IF($A20="","",IF(NOT(AND(ISNUMBER(F20),N(F20)&gt;=0,N(F20)&lt;=1000)),"Check order",IF(G20="","OK",IF(SUMPRODUCT(--($A$2:$A$300=G20))&lt;&gt;1,"Check ID",IF(NOT(AND(ISNUMBER(INDEX($F$2:$F$300,SUMPRODUCT(--($A$2:$A$300=G20),ROW($A$2:$A$300))-1)),N(INDEX($F$2:$F$300,SUMPRODUCT(--($A$2:$A$300=G20),ROW($A$2:$A$300))-1))&gt;=0,N(INDEX($F$2:$F$300,SUMPRODUCT(--($A$2:$A$300=G20),ROW($A$2:$A$300))-1))&lt;=1000)),"Check order",IF(INDEX($F$2:$F$300,SUMPRODUCT(--($A$2:$A$300=G20),ROW($A$2:$A$300))-1)&gt;=F20,"Order conflict","OK"))))))</f>
        <v/>
      </c>
      <c r="P20" s="17" t="str">
        <f>IF($A20="","",IF(NOT(ISNUMBER(M20)),"n/a",IF(M20&gt;1,"Over-loaded","OK")))</f>
        <v/>
      </c>
      <c r="Q20" s="17" t="str">
        <f>IF(COUNTA($A20:$K20)=0,"",IF($A20="","Check ID",IF(SUMPRODUCT(--($A$2:$A$300=$A20))&gt;1,"Duplicate ID",IF(OR(NOT(AND(ISNUMBER(H20),N(H20)&gt;=0,N(H20)&lt;=1000000000)),NOT(AND(ISNUMBER(I20),N(I20)&gt;=0,N(I20)&lt;=1000000000)),NOT(OR(J20="Not started",J20="In progress",J20="Done")),NOT(OR(K20="Y",K20="N"))),"Check inputs","OK"))))</f>
        <v/>
      </c>
    </row>
    <row r="21" ht="30" customHeight="1" spans="1:17" x14ac:dyDescent="0.25">
      <c r="A21" s="12"/>
      <c r="B21" s="13"/>
      <c r="C21" s="13"/>
      <c r="D21" s="13"/>
      <c r="E21" s="13"/>
      <c r="F21" s="12"/>
      <c r="G21" s="12"/>
      <c r="H21" s="14"/>
      <c r="I21" s="14"/>
      <c r="J21" s="12"/>
      <c r="K21" s="12"/>
      <c r="L21" s="15" t="str">
        <f>IF($A21="","",IF(SUMPRODUCT(--($A$2:$A$300=$A21))&gt;1,"Check ID",IF(NOT(AND(ISNUMBER(Dashboard!$B$4),N(Dashboard!$B$4)&gt;=1,N(Dashboard!$B$4)&lt;=1000,N(Dashboard!$B$4)=INT(N(Dashboard!$B$4)))),"Check inputs",SUMPRODUCT(--(Loads!$A$2:$A$1000=$A21),--(Loads!$B$2:$B$1000=Dashboard!$B$4),Loads!$C$2:$C$1000))))</f>
        <v/>
      </c>
      <c r="M21" s="16" t="str">
        <f>IF($A21="","",IF(OR(NOT(ISNUMBER(L21)),N(I21)=0),"n/a",L21/I21))</f>
        <v/>
      </c>
      <c r="N21" s="17" t="str">
        <f>IF($A21="","",IF(AND(J21="Done",K21="Y",ISNUMBER(M21),AND(ISNUMBER(Dashboard!$B$3),N(Dashboard!$B$3)&gt;=0,N(Dashboard!$B$3)&lt;=1),O21="OK",Q21="OK",SUMPRODUCT(--(Loads!$A$2:$A$1000=$A21),--(Loads!$B$2:$B$1000=Dashboard!$B$4),--(Loads!$E$2:$E$1000&lt;&gt;"OK"))=0),IF(AND(M21&gt;=Dashboard!$B$3,M21&lt;=1),"Ready","Not ready"),"Not ready"))</f>
        <v/>
      </c>
      <c r="O21" s="17" t="str">
        <f>IF($A21="","",IF(NOT(AND(ISNUMBER(F21),N(F21)&gt;=0,N(F21)&lt;=1000)),"Check order",IF(G21="","OK",IF(SUMPRODUCT(--($A$2:$A$300=G21))&lt;&gt;1,"Check ID",IF(NOT(AND(ISNUMBER(INDEX($F$2:$F$300,SUMPRODUCT(--($A$2:$A$300=G21),ROW($A$2:$A$300))-1)),N(INDEX($F$2:$F$300,SUMPRODUCT(--($A$2:$A$300=G21),ROW($A$2:$A$300))-1))&gt;=0,N(INDEX($F$2:$F$300,SUMPRODUCT(--($A$2:$A$300=G21),ROW($A$2:$A$300))-1))&lt;=1000)),"Check order",IF(INDEX($F$2:$F$300,SUMPRODUCT(--($A$2:$A$300=G21),ROW($A$2:$A$300))-1)&gt;=F21,"Order conflict","OK"))))))</f>
        <v/>
      </c>
      <c r="P21" s="17" t="str">
        <f>IF($A21="","",IF(NOT(ISNUMBER(M21)),"n/a",IF(M21&gt;1,"Over-loaded","OK")))</f>
        <v/>
      </c>
      <c r="Q21" s="17" t="str">
        <f>IF(COUNTA($A21:$K21)=0,"",IF($A21="","Check ID",IF(SUMPRODUCT(--($A$2:$A$300=$A21))&gt;1,"Duplicate ID",IF(OR(NOT(AND(ISNUMBER(H21),N(H21)&gt;=0,N(H21)&lt;=1000000000)),NOT(AND(ISNUMBER(I21),N(I21)&gt;=0,N(I21)&lt;=1000000000)),NOT(OR(J21="Not started",J21="In progress",J21="Done")),NOT(OR(K21="Y",K21="N"))),"Check inputs","OK"))))</f>
        <v/>
      </c>
    </row>
    <row r="22" ht="30" customHeight="1" spans="1:17" x14ac:dyDescent="0.25">
      <c r="A22" s="12"/>
      <c r="B22" s="13"/>
      <c r="C22" s="13"/>
      <c r="D22" s="13"/>
      <c r="E22" s="13"/>
      <c r="F22" s="12"/>
      <c r="G22" s="12"/>
      <c r="H22" s="14"/>
      <c r="I22" s="14"/>
      <c r="J22" s="12"/>
      <c r="K22" s="12"/>
      <c r="L22" s="15" t="str">
        <f>IF($A22="","",IF(SUMPRODUCT(--($A$2:$A$300=$A22))&gt;1,"Check ID",IF(NOT(AND(ISNUMBER(Dashboard!$B$4),N(Dashboard!$B$4)&gt;=1,N(Dashboard!$B$4)&lt;=1000,N(Dashboard!$B$4)=INT(N(Dashboard!$B$4)))),"Check inputs",SUMPRODUCT(--(Loads!$A$2:$A$1000=$A22),--(Loads!$B$2:$B$1000=Dashboard!$B$4),Loads!$C$2:$C$1000))))</f>
        <v/>
      </c>
      <c r="M22" s="16" t="str">
        <f>IF($A22="","",IF(OR(NOT(ISNUMBER(L22)),N(I22)=0),"n/a",L22/I22))</f>
        <v/>
      </c>
      <c r="N22" s="17" t="str">
        <f>IF($A22="","",IF(AND(J22="Done",K22="Y",ISNUMBER(M22),AND(ISNUMBER(Dashboard!$B$3),N(Dashboard!$B$3)&gt;=0,N(Dashboard!$B$3)&lt;=1),O22="OK",Q22="OK",SUMPRODUCT(--(Loads!$A$2:$A$1000=$A22),--(Loads!$B$2:$B$1000=Dashboard!$B$4),--(Loads!$E$2:$E$1000&lt;&gt;"OK"))=0),IF(AND(M22&gt;=Dashboard!$B$3,M22&lt;=1),"Ready","Not ready"),"Not ready"))</f>
        <v/>
      </c>
      <c r="O22" s="17" t="str">
        <f>IF($A22="","",IF(NOT(AND(ISNUMBER(F22),N(F22)&gt;=0,N(F22)&lt;=1000)),"Check order",IF(G22="","OK",IF(SUMPRODUCT(--($A$2:$A$300=G22))&lt;&gt;1,"Check ID",IF(NOT(AND(ISNUMBER(INDEX($F$2:$F$300,SUMPRODUCT(--($A$2:$A$300=G22),ROW($A$2:$A$300))-1)),N(INDEX($F$2:$F$300,SUMPRODUCT(--($A$2:$A$300=G22),ROW($A$2:$A$300))-1))&gt;=0,N(INDEX($F$2:$F$300,SUMPRODUCT(--($A$2:$A$300=G22),ROW($A$2:$A$300))-1))&lt;=1000)),"Check order",IF(INDEX($F$2:$F$300,SUMPRODUCT(--($A$2:$A$300=G22),ROW($A$2:$A$300))-1)&gt;=F22,"Order conflict","OK"))))))</f>
        <v/>
      </c>
      <c r="P22" s="17" t="str">
        <f>IF($A22="","",IF(NOT(ISNUMBER(M22)),"n/a",IF(M22&gt;1,"Over-loaded","OK")))</f>
        <v/>
      </c>
      <c r="Q22" s="17" t="str">
        <f>IF(COUNTA($A22:$K22)=0,"",IF($A22="","Check ID",IF(SUMPRODUCT(--($A$2:$A$300=$A22))&gt;1,"Duplicate ID",IF(OR(NOT(AND(ISNUMBER(H22),N(H22)&gt;=0,N(H22)&lt;=1000000000)),NOT(AND(ISNUMBER(I22),N(I22)&gt;=0,N(I22)&lt;=1000000000)),NOT(OR(J22="Not started",J22="In progress",J22="Done")),NOT(OR(K22="Y",K22="N"))),"Check inputs","OK"))))</f>
        <v/>
      </c>
    </row>
    <row r="23" ht="30" customHeight="1" spans="1:17" x14ac:dyDescent="0.25">
      <c r="A23" s="12"/>
      <c r="B23" s="13"/>
      <c r="C23" s="13"/>
      <c r="D23" s="13"/>
      <c r="E23" s="13"/>
      <c r="F23" s="12"/>
      <c r="G23" s="12"/>
      <c r="H23" s="14"/>
      <c r="I23" s="14"/>
      <c r="J23" s="12"/>
      <c r="K23" s="12"/>
      <c r="L23" s="15" t="str">
        <f>IF($A23="","",IF(SUMPRODUCT(--($A$2:$A$300=$A23))&gt;1,"Check ID",IF(NOT(AND(ISNUMBER(Dashboard!$B$4),N(Dashboard!$B$4)&gt;=1,N(Dashboard!$B$4)&lt;=1000,N(Dashboard!$B$4)=INT(N(Dashboard!$B$4)))),"Check inputs",SUMPRODUCT(--(Loads!$A$2:$A$1000=$A23),--(Loads!$B$2:$B$1000=Dashboard!$B$4),Loads!$C$2:$C$1000))))</f>
        <v/>
      </c>
      <c r="M23" s="16" t="str">
        <f>IF($A23="","",IF(OR(NOT(ISNUMBER(L23)),N(I23)=0),"n/a",L23/I23))</f>
        <v/>
      </c>
      <c r="N23" s="17" t="str">
        <f>IF($A23="","",IF(AND(J23="Done",K23="Y",ISNUMBER(M23),AND(ISNUMBER(Dashboard!$B$3),N(Dashboard!$B$3)&gt;=0,N(Dashboard!$B$3)&lt;=1),O23="OK",Q23="OK",SUMPRODUCT(--(Loads!$A$2:$A$1000=$A23),--(Loads!$B$2:$B$1000=Dashboard!$B$4),--(Loads!$E$2:$E$1000&lt;&gt;"OK"))=0),IF(AND(M23&gt;=Dashboard!$B$3,M23&lt;=1),"Ready","Not ready"),"Not ready"))</f>
        <v/>
      </c>
      <c r="O23" s="17" t="str">
        <f>IF($A23="","",IF(NOT(AND(ISNUMBER(F23),N(F23)&gt;=0,N(F23)&lt;=1000)),"Check order",IF(G23="","OK",IF(SUMPRODUCT(--($A$2:$A$300=G23))&lt;&gt;1,"Check ID",IF(NOT(AND(ISNUMBER(INDEX($F$2:$F$300,SUMPRODUCT(--($A$2:$A$300=G23),ROW($A$2:$A$300))-1)),N(INDEX($F$2:$F$300,SUMPRODUCT(--($A$2:$A$300=G23),ROW($A$2:$A$300))-1))&gt;=0,N(INDEX($F$2:$F$300,SUMPRODUCT(--($A$2:$A$300=G23),ROW($A$2:$A$300))-1))&lt;=1000)),"Check order",IF(INDEX($F$2:$F$300,SUMPRODUCT(--($A$2:$A$300=G23),ROW($A$2:$A$300))-1)&gt;=F23,"Order conflict","OK"))))))</f>
        <v/>
      </c>
      <c r="P23" s="17" t="str">
        <f>IF($A23="","",IF(NOT(ISNUMBER(M23)),"n/a",IF(M23&gt;1,"Over-loaded","OK")))</f>
        <v/>
      </c>
      <c r="Q23" s="17" t="str">
        <f>IF(COUNTA($A23:$K23)=0,"",IF($A23="","Check ID",IF(SUMPRODUCT(--($A$2:$A$300=$A23))&gt;1,"Duplicate ID",IF(OR(NOT(AND(ISNUMBER(H23),N(H23)&gt;=0,N(H23)&lt;=1000000000)),NOT(AND(ISNUMBER(I23),N(I23)&gt;=0,N(I23)&lt;=1000000000)),NOT(OR(J23="Not started",J23="In progress",J23="Done")),NOT(OR(K23="Y",K23="N"))),"Check inputs","OK"))))</f>
        <v/>
      </c>
    </row>
    <row r="24" ht="30" customHeight="1" spans="1:17" x14ac:dyDescent="0.25">
      <c r="A24" s="12"/>
      <c r="B24" s="13"/>
      <c r="C24" s="13"/>
      <c r="D24" s="13"/>
      <c r="E24" s="13"/>
      <c r="F24" s="12"/>
      <c r="G24" s="12"/>
      <c r="H24" s="14"/>
      <c r="I24" s="14"/>
      <c r="J24" s="12"/>
      <c r="K24" s="12"/>
      <c r="L24" s="15" t="str">
        <f>IF($A24="","",IF(SUMPRODUCT(--($A$2:$A$300=$A24))&gt;1,"Check ID",IF(NOT(AND(ISNUMBER(Dashboard!$B$4),N(Dashboard!$B$4)&gt;=1,N(Dashboard!$B$4)&lt;=1000,N(Dashboard!$B$4)=INT(N(Dashboard!$B$4)))),"Check inputs",SUMPRODUCT(--(Loads!$A$2:$A$1000=$A24),--(Loads!$B$2:$B$1000=Dashboard!$B$4),Loads!$C$2:$C$1000))))</f>
        <v/>
      </c>
      <c r="M24" s="16" t="str">
        <f>IF($A24="","",IF(OR(NOT(ISNUMBER(L24)),N(I24)=0),"n/a",L24/I24))</f>
        <v/>
      </c>
      <c r="N24" s="17" t="str">
        <f>IF($A24="","",IF(AND(J24="Done",K24="Y",ISNUMBER(M24),AND(ISNUMBER(Dashboard!$B$3),N(Dashboard!$B$3)&gt;=0,N(Dashboard!$B$3)&lt;=1),O24="OK",Q24="OK",SUMPRODUCT(--(Loads!$A$2:$A$1000=$A24),--(Loads!$B$2:$B$1000=Dashboard!$B$4),--(Loads!$E$2:$E$1000&lt;&gt;"OK"))=0),IF(AND(M24&gt;=Dashboard!$B$3,M24&lt;=1),"Ready","Not ready"),"Not ready"))</f>
        <v/>
      </c>
      <c r="O24" s="17" t="str">
        <f>IF($A24="","",IF(NOT(AND(ISNUMBER(F24),N(F24)&gt;=0,N(F24)&lt;=1000)),"Check order",IF(G24="","OK",IF(SUMPRODUCT(--($A$2:$A$300=G24))&lt;&gt;1,"Check ID",IF(NOT(AND(ISNUMBER(INDEX($F$2:$F$300,SUMPRODUCT(--($A$2:$A$300=G24),ROW($A$2:$A$300))-1)),N(INDEX($F$2:$F$300,SUMPRODUCT(--($A$2:$A$300=G24),ROW($A$2:$A$300))-1))&gt;=0,N(INDEX($F$2:$F$300,SUMPRODUCT(--($A$2:$A$300=G24),ROW($A$2:$A$300))-1))&lt;=1000)),"Check order",IF(INDEX($F$2:$F$300,SUMPRODUCT(--($A$2:$A$300=G24),ROW($A$2:$A$300))-1)&gt;=F24,"Order conflict","OK"))))))</f>
        <v/>
      </c>
      <c r="P24" s="17" t="str">
        <f>IF($A24="","",IF(NOT(ISNUMBER(M24)),"n/a",IF(M24&gt;1,"Over-loaded","OK")))</f>
        <v/>
      </c>
      <c r="Q24" s="17" t="str">
        <f>IF(COUNTA($A24:$K24)=0,"",IF($A24="","Check ID",IF(SUMPRODUCT(--($A$2:$A$300=$A24))&gt;1,"Duplicate ID",IF(OR(NOT(AND(ISNUMBER(H24),N(H24)&gt;=0,N(H24)&lt;=1000000000)),NOT(AND(ISNUMBER(I24),N(I24)&gt;=0,N(I24)&lt;=1000000000)),NOT(OR(J24="Not started",J24="In progress",J24="Done")),NOT(OR(K24="Y",K24="N"))),"Check inputs","OK"))))</f>
        <v/>
      </c>
    </row>
    <row r="25" ht="30" customHeight="1" spans="1:17" x14ac:dyDescent="0.25">
      <c r="A25" s="12"/>
      <c r="B25" s="13"/>
      <c r="C25" s="13"/>
      <c r="D25" s="13"/>
      <c r="E25" s="13"/>
      <c r="F25" s="12"/>
      <c r="G25" s="12"/>
      <c r="H25" s="14"/>
      <c r="I25" s="14"/>
      <c r="J25" s="12"/>
      <c r="K25" s="12"/>
      <c r="L25" s="15" t="str">
        <f>IF($A25="","",IF(SUMPRODUCT(--($A$2:$A$300=$A25))&gt;1,"Check ID",IF(NOT(AND(ISNUMBER(Dashboard!$B$4),N(Dashboard!$B$4)&gt;=1,N(Dashboard!$B$4)&lt;=1000,N(Dashboard!$B$4)=INT(N(Dashboard!$B$4)))),"Check inputs",SUMPRODUCT(--(Loads!$A$2:$A$1000=$A25),--(Loads!$B$2:$B$1000=Dashboard!$B$4),Loads!$C$2:$C$1000))))</f>
        <v/>
      </c>
      <c r="M25" s="16" t="str">
        <f>IF($A25="","",IF(OR(NOT(ISNUMBER(L25)),N(I25)=0),"n/a",L25/I25))</f>
        <v/>
      </c>
      <c r="N25" s="17" t="str">
        <f>IF($A25="","",IF(AND(J25="Done",K25="Y",ISNUMBER(M25),AND(ISNUMBER(Dashboard!$B$3),N(Dashboard!$B$3)&gt;=0,N(Dashboard!$B$3)&lt;=1),O25="OK",Q25="OK",SUMPRODUCT(--(Loads!$A$2:$A$1000=$A25),--(Loads!$B$2:$B$1000=Dashboard!$B$4),--(Loads!$E$2:$E$1000&lt;&gt;"OK"))=0),IF(AND(M25&gt;=Dashboard!$B$3,M25&lt;=1),"Ready","Not ready"),"Not ready"))</f>
        <v/>
      </c>
      <c r="O25" s="17" t="str">
        <f>IF($A25="","",IF(NOT(AND(ISNUMBER(F25),N(F25)&gt;=0,N(F25)&lt;=1000)),"Check order",IF(G25="","OK",IF(SUMPRODUCT(--($A$2:$A$300=G25))&lt;&gt;1,"Check ID",IF(NOT(AND(ISNUMBER(INDEX($F$2:$F$300,SUMPRODUCT(--($A$2:$A$300=G25),ROW($A$2:$A$300))-1)),N(INDEX($F$2:$F$300,SUMPRODUCT(--($A$2:$A$300=G25),ROW($A$2:$A$300))-1))&gt;=0,N(INDEX($F$2:$F$300,SUMPRODUCT(--($A$2:$A$300=G25),ROW($A$2:$A$300))-1))&lt;=1000)),"Check order",IF(INDEX($F$2:$F$300,SUMPRODUCT(--($A$2:$A$300=G25),ROW($A$2:$A$300))-1)&gt;=F25,"Order conflict","OK"))))))</f>
        <v/>
      </c>
      <c r="P25" s="17" t="str">
        <f>IF($A25="","",IF(NOT(ISNUMBER(M25)),"n/a",IF(M25&gt;1,"Over-loaded","OK")))</f>
        <v/>
      </c>
      <c r="Q25" s="17" t="str">
        <f>IF(COUNTA($A25:$K25)=0,"",IF($A25="","Check ID",IF(SUMPRODUCT(--($A$2:$A$300=$A25))&gt;1,"Duplicate ID",IF(OR(NOT(AND(ISNUMBER(H25),N(H25)&gt;=0,N(H25)&lt;=1000000000)),NOT(AND(ISNUMBER(I25),N(I25)&gt;=0,N(I25)&lt;=1000000000)),NOT(OR(J25="Not started",J25="In progress",J25="Done")),NOT(OR(K25="Y",K25="N"))),"Check inputs","OK"))))</f>
        <v/>
      </c>
    </row>
    <row r="26" ht="30" customHeight="1" spans="1:17" x14ac:dyDescent="0.25">
      <c r="A26" s="12"/>
      <c r="B26" s="13"/>
      <c r="C26" s="13"/>
      <c r="D26" s="13"/>
      <c r="E26" s="13"/>
      <c r="F26" s="12"/>
      <c r="G26" s="12"/>
      <c r="H26" s="14"/>
      <c r="I26" s="14"/>
      <c r="J26" s="12"/>
      <c r="K26" s="12"/>
      <c r="L26" s="15" t="str">
        <f>IF($A26="","",IF(SUMPRODUCT(--($A$2:$A$300=$A26))&gt;1,"Check ID",IF(NOT(AND(ISNUMBER(Dashboard!$B$4),N(Dashboard!$B$4)&gt;=1,N(Dashboard!$B$4)&lt;=1000,N(Dashboard!$B$4)=INT(N(Dashboard!$B$4)))),"Check inputs",SUMPRODUCT(--(Loads!$A$2:$A$1000=$A26),--(Loads!$B$2:$B$1000=Dashboard!$B$4),Loads!$C$2:$C$1000))))</f>
        <v/>
      </c>
      <c r="M26" s="16" t="str">
        <f>IF($A26="","",IF(OR(NOT(ISNUMBER(L26)),N(I26)=0),"n/a",L26/I26))</f>
        <v/>
      </c>
      <c r="N26" s="17" t="str">
        <f>IF($A26="","",IF(AND(J26="Done",K26="Y",ISNUMBER(M26),AND(ISNUMBER(Dashboard!$B$3),N(Dashboard!$B$3)&gt;=0,N(Dashboard!$B$3)&lt;=1),O26="OK",Q26="OK",SUMPRODUCT(--(Loads!$A$2:$A$1000=$A26),--(Loads!$B$2:$B$1000=Dashboard!$B$4),--(Loads!$E$2:$E$1000&lt;&gt;"OK"))=0),IF(AND(M26&gt;=Dashboard!$B$3,M26&lt;=1),"Ready","Not ready"),"Not ready"))</f>
        <v/>
      </c>
      <c r="O26" s="17" t="str">
        <f>IF($A26="","",IF(NOT(AND(ISNUMBER(F26),N(F26)&gt;=0,N(F26)&lt;=1000)),"Check order",IF(G26="","OK",IF(SUMPRODUCT(--($A$2:$A$300=G26))&lt;&gt;1,"Check ID",IF(NOT(AND(ISNUMBER(INDEX($F$2:$F$300,SUMPRODUCT(--($A$2:$A$300=G26),ROW($A$2:$A$300))-1)),N(INDEX($F$2:$F$300,SUMPRODUCT(--($A$2:$A$300=G26),ROW($A$2:$A$300))-1))&gt;=0,N(INDEX($F$2:$F$300,SUMPRODUCT(--($A$2:$A$300=G26),ROW($A$2:$A$300))-1))&lt;=1000)),"Check order",IF(INDEX($F$2:$F$300,SUMPRODUCT(--($A$2:$A$300=G26),ROW($A$2:$A$300))-1)&gt;=F26,"Order conflict","OK"))))))</f>
        <v/>
      </c>
      <c r="P26" s="17" t="str">
        <f>IF($A26="","",IF(NOT(ISNUMBER(M26)),"n/a",IF(M26&gt;1,"Over-loaded","OK")))</f>
        <v/>
      </c>
      <c r="Q26" s="17" t="str">
        <f>IF(COUNTA($A26:$K26)=0,"",IF($A26="","Check ID",IF(SUMPRODUCT(--($A$2:$A$300=$A26))&gt;1,"Duplicate ID",IF(OR(NOT(AND(ISNUMBER(H26),N(H26)&gt;=0,N(H26)&lt;=1000000000)),NOT(AND(ISNUMBER(I26),N(I26)&gt;=0,N(I26)&lt;=1000000000)),NOT(OR(J26="Not started",J26="In progress",J26="Done")),NOT(OR(K26="Y",K26="N"))),"Check inputs","OK"))))</f>
        <v/>
      </c>
    </row>
    <row r="27" ht="30" customHeight="1" spans="1:17" x14ac:dyDescent="0.25">
      <c r="A27" s="12"/>
      <c r="B27" s="13"/>
      <c r="C27" s="13"/>
      <c r="D27" s="13"/>
      <c r="E27" s="13"/>
      <c r="F27" s="12"/>
      <c r="G27" s="12"/>
      <c r="H27" s="14"/>
      <c r="I27" s="14"/>
      <c r="J27" s="12"/>
      <c r="K27" s="12"/>
      <c r="L27" s="15" t="str">
        <f>IF($A27="","",IF(SUMPRODUCT(--($A$2:$A$300=$A27))&gt;1,"Check ID",IF(NOT(AND(ISNUMBER(Dashboard!$B$4),N(Dashboard!$B$4)&gt;=1,N(Dashboard!$B$4)&lt;=1000,N(Dashboard!$B$4)=INT(N(Dashboard!$B$4)))),"Check inputs",SUMPRODUCT(--(Loads!$A$2:$A$1000=$A27),--(Loads!$B$2:$B$1000=Dashboard!$B$4),Loads!$C$2:$C$1000))))</f>
        <v/>
      </c>
      <c r="M27" s="16" t="str">
        <f>IF($A27="","",IF(OR(NOT(ISNUMBER(L27)),N(I27)=0),"n/a",L27/I27))</f>
        <v/>
      </c>
      <c r="N27" s="17" t="str">
        <f>IF($A27="","",IF(AND(J27="Done",K27="Y",ISNUMBER(M27),AND(ISNUMBER(Dashboard!$B$3),N(Dashboard!$B$3)&gt;=0,N(Dashboard!$B$3)&lt;=1),O27="OK",Q27="OK",SUMPRODUCT(--(Loads!$A$2:$A$1000=$A27),--(Loads!$B$2:$B$1000=Dashboard!$B$4),--(Loads!$E$2:$E$1000&lt;&gt;"OK"))=0),IF(AND(M27&gt;=Dashboard!$B$3,M27&lt;=1),"Ready","Not ready"),"Not ready"))</f>
        <v/>
      </c>
      <c r="O27" s="17" t="str">
        <f>IF($A27="","",IF(NOT(AND(ISNUMBER(F27),N(F27)&gt;=0,N(F27)&lt;=1000)),"Check order",IF(G27="","OK",IF(SUMPRODUCT(--($A$2:$A$300=G27))&lt;&gt;1,"Check ID",IF(NOT(AND(ISNUMBER(INDEX($F$2:$F$300,SUMPRODUCT(--($A$2:$A$300=G27),ROW($A$2:$A$300))-1)),N(INDEX($F$2:$F$300,SUMPRODUCT(--($A$2:$A$300=G27),ROW($A$2:$A$300))-1))&gt;=0,N(INDEX($F$2:$F$300,SUMPRODUCT(--($A$2:$A$300=G27),ROW($A$2:$A$300))-1))&lt;=1000)),"Check order",IF(INDEX($F$2:$F$300,SUMPRODUCT(--($A$2:$A$300=G27),ROW($A$2:$A$300))-1)&gt;=F27,"Order conflict","OK"))))))</f>
        <v/>
      </c>
      <c r="P27" s="17" t="str">
        <f>IF($A27="","",IF(NOT(ISNUMBER(M27)),"n/a",IF(M27&gt;1,"Over-loaded","OK")))</f>
        <v/>
      </c>
      <c r="Q27" s="17" t="str">
        <f>IF(COUNTA($A27:$K27)=0,"",IF($A27="","Check ID",IF(SUMPRODUCT(--($A$2:$A$300=$A27))&gt;1,"Duplicate ID",IF(OR(NOT(AND(ISNUMBER(H27),N(H27)&gt;=0,N(H27)&lt;=1000000000)),NOT(AND(ISNUMBER(I27),N(I27)&gt;=0,N(I27)&lt;=1000000000)),NOT(OR(J27="Not started",J27="In progress",J27="Done")),NOT(OR(K27="Y",K27="N"))),"Check inputs","OK"))))</f>
        <v/>
      </c>
    </row>
    <row r="28" ht="30" customHeight="1" spans="1:17" x14ac:dyDescent="0.25">
      <c r="A28" s="12"/>
      <c r="B28" s="13"/>
      <c r="C28" s="13"/>
      <c r="D28" s="13"/>
      <c r="E28" s="13"/>
      <c r="F28" s="12"/>
      <c r="G28" s="12"/>
      <c r="H28" s="14"/>
      <c r="I28" s="14"/>
      <c r="J28" s="12"/>
      <c r="K28" s="12"/>
      <c r="L28" s="15" t="str">
        <f>IF($A28="","",IF(SUMPRODUCT(--($A$2:$A$300=$A28))&gt;1,"Check ID",IF(NOT(AND(ISNUMBER(Dashboard!$B$4),N(Dashboard!$B$4)&gt;=1,N(Dashboard!$B$4)&lt;=1000,N(Dashboard!$B$4)=INT(N(Dashboard!$B$4)))),"Check inputs",SUMPRODUCT(--(Loads!$A$2:$A$1000=$A28),--(Loads!$B$2:$B$1000=Dashboard!$B$4),Loads!$C$2:$C$1000))))</f>
        <v/>
      </c>
      <c r="M28" s="16" t="str">
        <f>IF($A28="","",IF(OR(NOT(ISNUMBER(L28)),N(I28)=0),"n/a",L28/I28))</f>
        <v/>
      </c>
      <c r="N28" s="17" t="str">
        <f>IF($A28="","",IF(AND(J28="Done",K28="Y",ISNUMBER(M28),AND(ISNUMBER(Dashboard!$B$3),N(Dashboard!$B$3)&gt;=0,N(Dashboard!$B$3)&lt;=1),O28="OK",Q28="OK",SUMPRODUCT(--(Loads!$A$2:$A$1000=$A28),--(Loads!$B$2:$B$1000=Dashboard!$B$4),--(Loads!$E$2:$E$1000&lt;&gt;"OK"))=0),IF(AND(M28&gt;=Dashboard!$B$3,M28&lt;=1),"Ready","Not ready"),"Not ready"))</f>
        <v/>
      </c>
      <c r="O28" s="17" t="str">
        <f>IF($A28="","",IF(NOT(AND(ISNUMBER(F28),N(F28)&gt;=0,N(F28)&lt;=1000)),"Check order",IF(G28="","OK",IF(SUMPRODUCT(--($A$2:$A$300=G28))&lt;&gt;1,"Check ID",IF(NOT(AND(ISNUMBER(INDEX($F$2:$F$300,SUMPRODUCT(--($A$2:$A$300=G28),ROW($A$2:$A$300))-1)),N(INDEX($F$2:$F$300,SUMPRODUCT(--($A$2:$A$300=G28),ROW($A$2:$A$300))-1))&gt;=0,N(INDEX($F$2:$F$300,SUMPRODUCT(--($A$2:$A$300=G28),ROW($A$2:$A$300))-1))&lt;=1000)),"Check order",IF(INDEX($F$2:$F$300,SUMPRODUCT(--($A$2:$A$300=G28),ROW($A$2:$A$300))-1)&gt;=F28,"Order conflict","OK"))))))</f>
        <v/>
      </c>
      <c r="P28" s="17" t="str">
        <f>IF($A28="","",IF(NOT(ISNUMBER(M28)),"n/a",IF(M28&gt;1,"Over-loaded","OK")))</f>
        <v/>
      </c>
      <c r="Q28" s="17" t="str">
        <f>IF(COUNTA($A28:$K28)=0,"",IF($A28="","Check ID",IF(SUMPRODUCT(--($A$2:$A$300=$A28))&gt;1,"Duplicate ID",IF(OR(NOT(AND(ISNUMBER(H28),N(H28)&gt;=0,N(H28)&lt;=1000000000)),NOT(AND(ISNUMBER(I28),N(I28)&gt;=0,N(I28)&lt;=1000000000)),NOT(OR(J28="Not started",J28="In progress",J28="Done")),NOT(OR(K28="Y",K28="N"))),"Check inputs","OK"))))</f>
        <v/>
      </c>
    </row>
    <row r="29" ht="30" customHeight="1" spans="1:17" x14ac:dyDescent="0.25">
      <c r="A29" s="12"/>
      <c r="B29" s="13"/>
      <c r="C29" s="13"/>
      <c r="D29" s="13"/>
      <c r="E29" s="13"/>
      <c r="F29" s="12"/>
      <c r="G29" s="12"/>
      <c r="H29" s="14"/>
      <c r="I29" s="14"/>
      <c r="J29" s="12"/>
      <c r="K29" s="12"/>
      <c r="L29" s="15" t="str">
        <f>IF($A29="","",IF(SUMPRODUCT(--($A$2:$A$300=$A29))&gt;1,"Check ID",IF(NOT(AND(ISNUMBER(Dashboard!$B$4),N(Dashboard!$B$4)&gt;=1,N(Dashboard!$B$4)&lt;=1000,N(Dashboard!$B$4)=INT(N(Dashboard!$B$4)))),"Check inputs",SUMPRODUCT(--(Loads!$A$2:$A$1000=$A29),--(Loads!$B$2:$B$1000=Dashboard!$B$4),Loads!$C$2:$C$1000))))</f>
        <v/>
      </c>
      <c r="M29" s="16" t="str">
        <f>IF($A29="","",IF(OR(NOT(ISNUMBER(L29)),N(I29)=0),"n/a",L29/I29))</f>
        <v/>
      </c>
      <c r="N29" s="17" t="str">
        <f>IF($A29="","",IF(AND(J29="Done",K29="Y",ISNUMBER(M29),AND(ISNUMBER(Dashboard!$B$3),N(Dashboard!$B$3)&gt;=0,N(Dashboard!$B$3)&lt;=1),O29="OK",Q29="OK",SUMPRODUCT(--(Loads!$A$2:$A$1000=$A29),--(Loads!$B$2:$B$1000=Dashboard!$B$4),--(Loads!$E$2:$E$1000&lt;&gt;"OK"))=0),IF(AND(M29&gt;=Dashboard!$B$3,M29&lt;=1),"Ready","Not ready"),"Not ready"))</f>
        <v/>
      </c>
      <c r="O29" s="17" t="str">
        <f>IF($A29="","",IF(NOT(AND(ISNUMBER(F29),N(F29)&gt;=0,N(F29)&lt;=1000)),"Check order",IF(G29="","OK",IF(SUMPRODUCT(--($A$2:$A$300=G29))&lt;&gt;1,"Check ID",IF(NOT(AND(ISNUMBER(INDEX($F$2:$F$300,SUMPRODUCT(--($A$2:$A$300=G29),ROW($A$2:$A$300))-1)),N(INDEX($F$2:$F$300,SUMPRODUCT(--($A$2:$A$300=G29),ROW($A$2:$A$300))-1))&gt;=0,N(INDEX($F$2:$F$300,SUMPRODUCT(--($A$2:$A$300=G29),ROW($A$2:$A$300))-1))&lt;=1000)),"Check order",IF(INDEX($F$2:$F$300,SUMPRODUCT(--($A$2:$A$300=G29),ROW($A$2:$A$300))-1)&gt;=F29,"Order conflict","OK"))))))</f>
        <v/>
      </c>
      <c r="P29" s="17" t="str">
        <f>IF($A29="","",IF(NOT(ISNUMBER(M29)),"n/a",IF(M29&gt;1,"Over-loaded","OK")))</f>
        <v/>
      </c>
      <c r="Q29" s="17" t="str">
        <f>IF(COUNTA($A29:$K29)=0,"",IF($A29="","Check ID",IF(SUMPRODUCT(--($A$2:$A$300=$A29))&gt;1,"Duplicate ID",IF(OR(NOT(AND(ISNUMBER(H29),N(H29)&gt;=0,N(H29)&lt;=1000000000)),NOT(AND(ISNUMBER(I29),N(I29)&gt;=0,N(I29)&lt;=1000000000)),NOT(OR(J29="Not started",J29="In progress",J29="Done")),NOT(OR(K29="Y",K29="N"))),"Check inputs","OK"))))</f>
        <v/>
      </c>
    </row>
    <row r="30" ht="30" customHeight="1" spans="1:17" x14ac:dyDescent="0.25">
      <c r="A30" s="12"/>
      <c r="B30" s="13"/>
      <c r="C30" s="13"/>
      <c r="D30" s="13"/>
      <c r="E30" s="13"/>
      <c r="F30" s="12"/>
      <c r="G30" s="12"/>
      <c r="H30" s="14"/>
      <c r="I30" s="14"/>
      <c r="J30" s="12"/>
      <c r="K30" s="12"/>
      <c r="L30" s="15" t="str">
        <f>IF($A30="","",IF(SUMPRODUCT(--($A$2:$A$300=$A30))&gt;1,"Check ID",IF(NOT(AND(ISNUMBER(Dashboard!$B$4),N(Dashboard!$B$4)&gt;=1,N(Dashboard!$B$4)&lt;=1000,N(Dashboard!$B$4)=INT(N(Dashboard!$B$4)))),"Check inputs",SUMPRODUCT(--(Loads!$A$2:$A$1000=$A30),--(Loads!$B$2:$B$1000=Dashboard!$B$4),Loads!$C$2:$C$1000))))</f>
        <v/>
      </c>
      <c r="M30" s="16" t="str">
        <f>IF($A30="","",IF(OR(NOT(ISNUMBER(L30)),N(I30)=0),"n/a",L30/I30))</f>
        <v/>
      </c>
      <c r="N30" s="17" t="str">
        <f>IF($A30="","",IF(AND(J30="Done",K30="Y",ISNUMBER(M30),AND(ISNUMBER(Dashboard!$B$3),N(Dashboard!$B$3)&gt;=0,N(Dashboard!$B$3)&lt;=1),O30="OK",Q30="OK",SUMPRODUCT(--(Loads!$A$2:$A$1000=$A30),--(Loads!$B$2:$B$1000=Dashboard!$B$4),--(Loads!$E$2:$E$1000&lt;&gt;"OK"))=0),IF(AND(M30&gt;=Dashboard!$B$3,M30&lt;=1),"Ready","Not ready"),"Not ready"))</f>
        <v/>
      </c>
      <c r="O30" s="17" t="str">
        <f>IF($A30="","",IF(NOT(AND(ISNUMBER(F30),N(F30)&gt;=0,N(F30)&lt;=1000)),"Check order",IF(G30="","OK",IF(SUMPRODUCT(--($A$2:$A$300=G30))&lt;&gt;1,"Check ID",IF(NOT(AND(ISNUMBER(INDEX($F$2:$F$300,SUMPRODUCT(--($A$2:$A$300=G30),ROW($A$2:$A$300))-1)),N(INDEX($F$2:$F$300,SUMPRODUCT(--($A$2:$A$300=G30),ROW($A$2:$A$300))-1))&gt;=0,N(INDEX($F$2:$F$300,SUMPRODUCT(--($A$2:$A$300=G30),ROW($A$2:$A$300))-1))&lt;=1000)),"Check order",IF(INDEX($F$2:$F$300,SUMPRODUCT(--($A$2:$A$300=G30),ROW($A$2:$A$300))-1)&gt;=F30,"Order conflict","OK"))))))</f>
        <v/>
      </c>
      <c r="P30" s="17" t="str">
        <f>IF($A30="","",IF(NOT(ISNUMBER(M30)),"n/a",IF(M30&gt;1,"Over-loaded","OK")))</f>
        <v/>
      </c>
      <c r="Q30" s="17" t="str">
        <f>IF(COUNTA($A30:$K30)=0,"",IF($A30="","Check ID",IF(SUMPRODUCT(--($A$2:$A$300=$A30))&gt;1,"Duplicate ID",IF(OR(NOT(AND(ISNUMBER(H30),N(H30)&gt;=0,N(H30)&lt;=1000000000)),NOT(AND(ISNUMBER(I30),N(I30)&gt;=0,N(I30)&lt;=1000000000)),NOT(OR(J30="Not started",J30="In progress",J30="Done")),NOT(OR(K30="Y",K30="N"))),"Check inputs","OK"))))</f>
        <v/>
      </c>
    </row>
    <row r="31" ht="30" customHeight="1" spans="1:17" x14ac:dyDescent="0.25">
      <c r="A31" s="12"/>
      <c r="B31" s="13"/>
      <c r="C31" s="13"/>
      <c r="D31" s="13"/>
      <c r="E31" s="13"/>
      <c r="F31" s="12"/>
      <c r="G31" s="12"/>
      <c r="H31" s="14"/>
      <c r="I31" s="14"/>
      <c r="J31" s="12"/>
      <c r="K31" s="12"/>
      <c r="L31" s="15" t="str">
        <f>IF($A31="","",IF(SUMPRODUCT(--($A$2:$A$300=$A31))&gt;1,"Check ID",IF(NOT(AND(ISNUMBER(Dashboard!$B$4),N(Dashboard!$B$4)&gt;=1,N(Dashboard!$B$4)&lt;=1000,N(Dashboard!$B$4)=INT(N(Dashboard!$B$4)))),"Check inputs",SUMPRODUCT(--(Loads!$A$2:$A$1000=$A31),--(Loads!$B$2:$B$1000=Dashboard!$B$4),Loads!$C$2:$C$1000))))</f>
        <v/>
      </c>
      <c r="M31" s="16" t="str">
        <f>IF($A31="","",IF(OR(NOT(ISNUMBER(L31)),N(I31)=0),"n/a",L31/I31))</f>
        <v/>
      </c>
      <c r="N31" s="17" t="str">
        <f>IF($A31="","",IF(AND(J31="Done",K31="Y",ISNUMBER(M31),AND(ISNUMBER(Dashboard!$B$3),N(Dashboard!$B$3)&gt;=0,N(Dashboard!$B$3)&lt;=1),O31="OK",Q31="OK",SUMPRODUCT(--(Loads!$A$2:$A$1000=$A31),--(Loads!$B$2:$B$1000=Dashboard!$B$4),--(Loads!$E$2:$E$1000&lt;&gt;"OK"))=0),IF(AND(M31&gt;=Dashboard!$B$3,M31&lt;=1),"Ready","Not ready"),"Not ready"))</f>
        <v/>
      </c>
      <c r="O31" s="17" t="str">
        <f>IF($A31="","",IF(NOT(AND(ISNUMBER(F31),N(F31)&gt;=0,N(F31)&lt;=1000)),"Check order",IF(G31="","OK",IF(SUMPRODUCT(--($A$2:$A$300=G31))&lt;&gt;1,"Check ID",IF(NOT(AND(ISNUMBER(INDEX($F$2:$F$300,SUMPRODUCT(--($A$2:$A$300=G31),ROW($A$2:$A$300))-1)),N(INDEX($F$2:$F$300,SUMPRODUCT(--($A$2:$A$300=G31),ROW($A$2:$A$300))-1))&gt;=0,N(INDEX($F$2:$F$300,SUMPRODUCT(--($A$2:$A$300=G31),ROW($A$2:$A$300))-1))&lt;=1000)),"Check order",IF(INDEX($F$2:$F$300,SUMPRODUCT(--($A$2:$A$300=G31),ROW($A$2:$A$300))-1)&gt;=F31,"Order conflict","OK"))))))</f>
        <v/>
      </c>
      <c r="P31" s="17" t="str">
        <f>IF($A31="","",IF(NOT(ISNUMBER(M31)),"n/a",IF(M31&gt;1,"Over-loaded","OK")))</f>
        <v/>
      </c>
      <c r="Q31" s="17" t="str">
        <f>IF(COUNTA($A31:$K31)=0,"",IF($A31="","Check ID",IF(SUMPRODUCT(--($A$2:$A$300=$A31))&gt;1,"Duplicate ID",IF(OR(NOT(AND(ISNUMBER(H31),N(H31)&gt;=0,N(H31)&lt;=1000000000)),NOT(AND(ISNUMBER(I31),N(I31)&gt;=0,N(I31)&lt;=1000000000)),NOT(OR(J31="Not started",J31="In progress",J31="Done")),NOT(OR(K31="Y",K31="N"))),"Check inputs","OK"))))</f>
        <v/>
      </c>
    </row>
    <row r="32" ht="30" customHeight="1" spans="1:17" x14ac:dyDescent="0.25">
      <c r="A32" s="12"/>
      <c r="B32" s="13"/>
      <c r="C32" s="13"/>
      <c r="D32" s="13"/>
      <c r="E32" s="13"/>
      <c r="F32" s="12"/>
      <c r="G32" s="12"/>
      <c r="H32" s="14"/>
      <c r="I32" s="14"/>
      <c r="J32" s="12"/>
      <c r="K32" s="12"/>
      <c r="L32" s="15" t="str">
        <f>IF($A32="","",IF(SUMPRODUCT(--($A$2:$A$300=$A32))&gt;1,"Check ID",IF(NOT(AND(ISNUMBER(Dashboard!$B$4),N(Dashboard!$B$4)&gt;=1,N(Dashboard!$B$4)&lt;=1000,N(Dashboard!$B$4)=INT(N(Dashboard!$B$4)))),"Check inputs",SUMPRODUCT(--(Loads!$A$2:$A$1000=$A32),--(Loads!$B$2:$B$1000=Dashboard!$B$4),Loads!$C$2:$C$1000))))</f>
        <v/>
      </c>
      <c r="M32" s="16" t="str">
        <f>IF($A32="","",IF(OR(NOT(ISNUMBER(L32)),N(I32)=0),"n/a",L32/I32))</f>
        <v/>
      </c>
      <c r="N32" s="17" t="str">
        <f>IF($A32="","",IF(AND(J32="Done",K32="Y",ISNUMBER(M32),AND(ISNUMBER(Dashboard!$B$3),N(Dashboard!$B$3)&gt;=0,N(Dashboard!$B$3)&lt;=1),O32="OK",Q32="OK",SUMPRODUCT(--(Loads!$A$2:$A$1000=$A32),--(Loads!$B$2:$B$1000=Dashboard!$B$4),--(Loads!$E$2:$E$1000&lt;&gt;"OK"))=0),IF(AND(M32&gt;=Dashboard!$B$3,M32&lt;=1),"Ready","Not ready"),"Not ready"))</f>
        <v/>
      </c>
      <c r="O32" s="17" t="str">
        <f>IF($A32="","",IF(NOT(AND(ISNUMBER(F32),N(F32)&gt;=0,N(F32)&lt;=1000)),"Check order",IF(G32="","OK",IF(SUMPRODUCT(--($A$2:$A$300=G32))&lt;&gt;1,"Check ID",IF(NOT(AND(ISNUMBER(INDEX($F$2:$F$300,SUMPRODUCT(--($A$2:$A$300=G32),ROW($A$2:$A$300))-1)),N(INDEX($F$2:$F$300,SUMPRODUCT(--($A$2:$A$300=G32),ROW($A$2:$A$300))-1))&gt;=0,N(INDEX($F$2:$F$300,SUMPRODUCT(--($A$2:$A$300=G32),ROW($A$2:$A$300))-1))&lt;=1000)),"Check order",IF(INDEX($F$2:$F$300,SUMPRODUCT(--($A$2:$A$300=G32),ROW($A$2:$A$300))-1)&gt;=F32,"Order conflict","OK"))))))</f>
        <v/>
      </c>
      <c r="P32" s="17" t="str">
        <f>IF($A32="","",IF(NOT(ISNUMBER(M32)),"n/a",IF(M32&gt;1,"Over-loaded","OK")))</f>
        <v/>
      </c>
      <c r="Q32" s="17" t="str">
        <f>IF(COUNTA($A32:$K32)=0,"",IF($A32="","Check ID",IF(SUMPRODUCT(--($A$2:$A$300=$A32))&gt;1,"Duplicate ID",IF(OR(NOT(AND(ISNUMBER(H32),N(H32)&gt;=0,N(H32)&lt;=1000000000)),NOT(AND(ISNUMBER(I32),N(I32)&gt;=0,N(I32)&lt;=1000000000)),NOT(OR(J32="Not started",J32="In progress",J32="Done")),NOT(OR(K32="Y",K32="N"))),"Check inputs","OK"))))</f>
        <v/>
      </c>
    </row>
    <row r="33" ht="30" customHeight="1" spans="1:17" x14ac:dyDescent="0.25">
      <c r="A33" s="12"/>
      <c r="B33" s="13"/>
      <c r="C33" s="13"/>
      <c r="D33" s="13"/>
      <c r="E33" s="13"/>
      <c r="F33" s="12"/>
      <c r="G33" s="12"/>
      <c r="H33" s="14"/>
      <c r="I33" s="14"/>
      <c r="J33" s="12"/>
      <c r="K33" s="12"/>
      <c r="L33" s="15" t="str">
        <f>IF($A33="","",IF(SUMPRODUCT(--($A$2:$A$300=$A33))&gt;1,"Check ID",IF(NOT(AND(ISNUMBER(Dashboard!$B$4),N(Dashboard!$B$4)&gt;=1,N(Dashboard!$B$4)&lt;=1000,N(Dashboard!$B$4)=INT(N(Dashboard!$B$4)))),"Check inputs",SUMPRODUCT(--(Loads!$A$2:$A$1000=$A33),--(Loads!$B$2:$B$1000=Dashboard!$B$4),Loads!$C$2:$C$1000))))</f>
        <v/>
      </c>
      <c r="M33" s="16" t="str">
        <f>IF($A33="","",IF(OR(NOT(ISNUMBER(L33)),N(I33)=0),"n/a",L33/I33))</f>
        <v/>
      </c>
      <c r="N33" s="17" t="str">
        <f>IF($A33="","",IF(AND(J33="Done",K33="Y",ISNUMBER(M33),AND(ISNUMBER(Dashboard!$B$3),N(Dashboard!$B$3)&gt;=0,N(Dashboard!$B$3)&lt;=1),O33="OK",Q33="OK",SUMPRODUCT(--(Loads!$A$2:$A$1000=$A33),--(Loads!$B$2:$B$1000=Dashboard!$B$4),--(Loads!$E$2:$E$1000&lt;&gt;"OK"))=0),IF(AND(M33&gt;=Dashboard!$B$3,M33&lt;=1),"Ready","Not ready"),"Not ready"))</f>
        <v/>
      </c>
      <c r="O33" s="17" t="str">
        <f>IF($A33="","",IF(NOT(AND(ISNUMBER(F33),N(F33)&gt;=0,N(F33)&lt;=1000)),"Check order",IF(G33="","OK",IF(SUMPRODUCT(--($A$2:$A$300=G33))&lt;&gt;1,"Check ID",IF(NOT(AND(ISNUMBER(INDEX($F$2:$F$300,SUMPRODUCT(--($A$2:$A$300=G33),ROW($A$2:$A$300))-1)),N(INDEX($F$2:$F$300,SUMPRODUCT(--($A$2:$A$300=G33),ROW($A$2:$A$300))-1))&gt;=0,N(INDEX($F$2:$F$300,SUMPRODUCT(--($A$2:$A$300=G33),ROW($A$2:$A$300))-1))&lt;=1000)),"Check order",IF(INDEX($F$2:$F$300,SUMPRODUCT(--($A$2:$A$300=G33),ROW($A$2:$A$300))-1)&gt;=F33,"Order conflict","OK"))))))</f>
        <v/>
      </c>
      <c r="P33" s="17" t="str">
        <f>IF($A33="","",IF(NOT(ISNUMBER(M33)),"n/a",IF(M33&gt;1,"Over-loaded","OK")))</f>
        <v/>
      </c>
      <c r="Q33" s="17" t="str">
        <f>IF(COUNTA($A33:$K33)=0,"",IF($A33="","Check ID",IF(SUMPRODUCT(--($A$2:$A$300=$A33))&gt;1,"Duplicate ID",IF(OR(NOT(AND(ISNUMBER(H33),N(H33)&gt;=0,N(H33)&lt;=1000000000)),NOT(AND(ISNUMBER(I33),N(I33)&gt;=0,N(I33)&lt;=1000000000)),NOT(OR(J33="Not started",J33="In progress",J33="Done")),NOT(OR(K33="Y",K33="N"))),"Check inputs","OK"))))</f>
        <v/>
      </c>
    </row>
    <row r="34" ht="30" customHeight="1" spans="1:17" x14ac:dyDescent="0.25">
      <c r="A34" s="12"/>
      <c r="B34" s="13"/>
      <c r="C34" s="13"/>
      <c r="D34" s="13"/>
      <c r="E34" s="13"/>
      <c r="F34" s="12"/>
      <c r="G34" s="12"/>
      <c r="H34" s="14"/>
      <c r="I34" s="14"/>
      <c r="J34" s="12"/>
      <c r="K34" s="12"/>
      <c r="L34" s="15" t="str">
        <f>IF($A34="","",IF(SUMPRODUCT(--($A$2:$A$300=$A34))&gt;1,"Check ID",IF(NOT(AND(ISNUMBER(Dashboard!$B$4),N(Dashboard!$B$4)&gt;=1,N(Dashboard!$B$4)&lt;=1000,N(Dashboard!$B$4)=INT(N(Dashboard!$B$4)))),"Check inputs",SUMPRODUCT(--(Loads!$A$2:$A$1000=$A34),--(Loads!$B$2:$B$1000=Dashboard!$B$4),Loads!$C$2:$C$1000))))</f>
        <v/>
      </c>
      <c r="M34" s="16" t="str">
        <f>IF($A34="","",IF(OR(NOT(ISNUMBER(L34)),N(I34)=0),"n/a",L34/I34))</f>
        <v/>
      </c>
      <c r="N34" s="17" t="str">
        <f>IF($A34="","",IF(AND(J34="Done",K34="Y",ISNUMBER(M34),AND(ISNUMBER(Dashboard!$B$3),N(Dashboard!$B$3)&gt;=0,N(Dashboard!$B$3)&lt;=1),O34="OK",Q34="OK",SUMPRODUCT(--(Loads!$A$2:$A$1000=$A34),--(Loads!$B$2:$B$1000=Dashboard!$B$4),--(Loads!$E$2:$E$1000&lt;&gt;"OK"))=0),IF(AND(M34&gt;=Dashboard!$B$3,M34&lt;=1),"Ready","Not ready"),"Not ready"))</f>
        <v/>
      </c>
      <c r="O34" s="17" t="str">
        <f>IF($A34="","",IF(NOT(AND(ISNUMBER(F34),N(F34)&gt;=0,N(F34)&lt;=1000)),"Check order",IF(G34="","OK",IF(SUMPRODUCT(--($A$2:$A$300=G34))&lt;&gt;1,"Check ID",IF(NOT(AND(ISNUMBER(INDEX($F$2:$F$300,SUMPRODUCT(--($A$2:$A$300=G34),ROW($A$2:$A$300))-1)),N(INDEX($F$2:$F$300,SUMPRODUCT(--($A$2:$A$300=G34),ROW($A$2:$A$300))-1))&gt;=0,N(INDEX($F$2:$F$300,SUMPRODUCT(--($A$2:$A$300=G34),ROW($A$2:$A$300))-1))&lt;=1000)),"Check order",IF(INDEX($F$2:$F$300,SUMPRODUCT(--($A$2:$A$300=G34),ROW($A$2:$A$300))-1)&gt;=F34,"Order conflict","OK"))))))</f>
        <v/>
      </c>
      <c r="P34" s="17" t="str">
        <f>IF($A34="","",IF(NOT(ISNUMBER(M34)),"n/a",IF(M34&gt;1,"Over-loaded","OK")))</f>
        <v/>
      </c>
      <c r="Q34" s="17" t="str">
        <f>IF(COUNTA($A34:$K34)=0,"",IF($A34="","Check ID",IF(SUMPRODUCT(--($A$2:$A$300=$A34))&gt;1,"Duplicate ID",IF(OR(NOT(AND(ISNUMBER(H34),N(H34)&gt;=0,N(H34)&lt;=1000000000)),NOT(AND(ISNUMBER(I34),N(I34)&gt;=0,N(I34)&lt;=1000000000)),NOT(OR(J34="Not started",J34="In progress",J34="Done")),NOT(OR(K34="Y",K34="N"))),"Check inputs","OK"))))</f>
        <v/>
      </c>
    </row>
    <row r="35" ht="30" customHeight="1" spans="1:17" x14ac:dyDescent="0.25">
      <c r="A35" s="12"/>
      <c r="B35" s="13"/>
      <c r="C35" s="13"/>
      <c r="D35" s="13"/>
      <c r="E35" s="13"/>
      <c r="F35" s="12"/>
      <c r="G35" s="12"/>
      <c r="H35" s="14"/>
      <c r="I35" s="14"/>
      <c r="J35" s="12"/>
      <c r="K35" s="12"/>
      <c r="L35" s="15" t="str">
        <f>IF($A35="","",IF(SUMPRODUCT(--($A$2:$A$300=$A35))&gt;1,"Check ID",IF(NOT(AND(ISNUMBER(Dashboard!$B$4),N(Dashboard!$B$4)&gt;=1,N(Dashboard!$B$4)&lt;=1000,N(Dashboard!$B$4)=INT(N(Dashboard!$B$4)))),"Check inputs",SUMPRODUCT(--(Loads!$A$2:$A$1000=$A35),--(Loads!$B$2:$B$1000=Dashboard!$B$4),Loads!$C$2:$C$1000))))</f>
        <v/>
      </c>
      <c r="M35" s="16" t="str">
        <f>IF($A35="","",IF(OR(NOT(ISNUMBER(L35)),N(I35)=0),"n/a",L35/I35))</f>
        <v/>
      </c>
      <c r="N35" s="17" t="str">
        <f>IF($A35="","",IF(AND(J35="Done",K35="Y",ISNUMBER(M35),AND(ISNUMBER(Dashboard!$B$3),N(Dashboard!$B$3)&gt;=0,N(Dashboard!$B$3)&lt;=1),O35="OK",Q35="OK",SUMPRODUCT(--(Loads!$A$2:$A$1000=$A35),--(Loads!$B$2:$B$1000=Dashboard!$B$4),--(Loads!$E$2:$E$1000&lt;&gt;"OK"))=0),IF(AND(M35&gt;=Dashboard!$B$3,M35&lt;=1),"Ready","Not ready"),"Not ready"))</f>
        <v/>
      </c>
      <c r="O35" s="17" t="str">
        <f>IF($A35="","",IF(NOT(AND(ISNUMBER(F35),N(F35)&gt;=0,N(F35)&lt;=1000)),"Check order",IF(G35="","OK",IF(SUMPRODUCT(--($A$2:$A$300=G35))&lt;&gt;1,"Check ID",IF(NOT(AND(ISNUMBER(INDEX($F$2:$F$300,SUMPRODUCT(--($A$2:$A$300=G35),ROW($A$2:$A$300))-1)),N(INDEX($F$2:$F$300,SUMPRODUCT(--($A$2:$A$300=G35),ROW($A$2:$A$300))-1))&gt;=0,N(INDEX($F$2:$F$300,SUMPRODUCT(--($A$2:$A$300=G35),ROW($A$2:$A$300))-1))&lt;=1000)),"Check order",IF(INDEX($F$2:$F$300,SUMPRODUCT(--($A$2:$A$300=G35),ROW($A$2:$A$300))-1)&gt;=F35,"Order conflict","OK"))))))</f>
        <v/>
      </c>
      <c r="P35" s="17" t="str">
        <f>IF($A35="","",IF(NOT(ISNUMBER(M35)),"n/a",IF(M35&gt;1,"Over-loaded","OK")))</f>
        <v/>
      </c>
      <c r="Q35" s="17" t="str">
        <f>IF(COUNTA($A35:$K35)=0,"",IF($A35="","Check ID",IF(SUMPRODUCT(--($A$2:$A$300=$A35))&gt;1,"Duplicate ID",IF(OR(NOT(AND(ISNUMBER(H35),N(H35)&gt;=0,N(H35)&lt;=1000000000)),NOT(AND(ISNUMBER(I35),N(I35)&gt;=0,N(I35)&lt;=1000000000)),NOT(OR(J35="Not started",J35="In progress",J35="Done")),NOT(OR(K35="Y",K35="N"))),"Check inputs","OK"))))</f>
        <v/>
      </c>
    </row>
    <row r="36" ht="30" customHeight="1" spans="1:17" x14ac:dyDescent="0.25">
      <c r="A36" s="12"/>
      <c r="B36" s="13"/>
      <c r="C36" s="13"/>
      <c r="D36" s="13"/>
      <c r="E36" s="13"/>
      <c r="F36" s="12"/>
      <c r="G36" s="12"/>
      <c r="H36" s="14"/>
      <c r="I36" s="14"/>
      <c r="J36" s="12"/>
      <c r="K36" s="12"/>
      <c r="L36" s="15" t="str">
        <f>IF($A36="","",IF(SUMPRODUCT(--($A$2:$A$300=$A36))&gt;1,"Check ID",IF(NOT(AND(ISNUMBER(Dashboard!$B$4),N(Dashboard!$B$4)&gt;=1,N(Dashboard!$B$4)&lt;=1000,N(Dashboard!$B$4)=INT(N(Dashboard!$B$4)))),"Check inputs",SUMPRODUCT(--(Loads!$A$2:$A$1000=$A36),--(Loads!$B$2:$B$1000=Dashboard!$B$4),Loads!$C$2:$C$1000))))</f>
        <v/>
      </c>
      <c r="M36" s="16" t="str">
        <f>IF($A36="","",IF(OR(NOT(ISNUMBER(L36)),N(I36)=0),"n/a",L36/I36))</f>
        <v/>
      </c>
      <c r="N36" s="17" t="str">
        <f>IF($A36="","",IF(AND(J36="Done",K36="Y",ISNUMBER(M36),AND(ISNUMBER(Dashboard!$B$3),N(Dashboard!$B$3)&gt;=0,N(Dashboard!$B$3)&lt;=1),O36="OK",Q36="OK",SUMPRODUCT(--(Loads!$A$2:$A$1000=$A36),--(Loads!$B$2:$B$1000=Dashboard!$B$4),--(Loads!$E$2:$E$1000&lt;&gt;"OK"))=0),IF(AND(M36&gt;=Dashboard!$B$3,M36&lt;=1),"Ready","Not ready"),"Not ready"))</f>
        <v/>
      </c>
      <c r="O36" s="17" t="str">
        <f>IF($A36="","",IF(NOT(AND(ISNUMBER(F36),N(F36)&gt;=0,N(F36)&lt;=1000)),"Check order",IF(G36="","OK",IF(SUMPRODUCT(--($A$2:$A$300=G36))&lt;&gt;1,"Check ID",IF(NOT(AND(ISNUMBER(INDEX($F$2:$F$300,SUMPRODUCT(--($A$2:$A$300=G36),ROW($A$2:$A$300))-1)),N(INDEX($F$2:$F$300,SUMPRODUCT(--($A$2:$A$300=G36),ROW($A$2:$A$300))-1))&gt;=0,N(INDEX($F$2:$F$300,SUMPRODUCT(--($A$2:$A$300=G36),ROW($A$2:$A$300))-1))&lt;=1000)),"Check order",IF(INDEX($F$2:$F$300,SUMPRODUCT(--($A$2:$A$300=G36),ROW($A$2:$A$300))-1)&gt;=F36,"Order conflict","OK"))))))</f>
        <v/>
      </c>
      <c r="P36" s="17" t="str">
        <f>IF($A36="","",IF(NOT(ISNUMBER(M36)),"n/a",IF(M36&gt;1,"Over-loaded","OK")))</f>
        <v/>
      </c>
      <c r="Q36" s="17" t="str">
        <f>IF(COUNTA($A36:$K36)=0,"",IF($A36="","Check ID",IF(SUMPRODUCT(--($A$2:$A$300=$A36))&gt;1,"Duplicate ID",IF(OR(NOT(AND(ISNUMBER(H36),N(H36)&gt;=0,N(H36)&lt;=1000000000)),NOT(AND(ISNUMBER(I36),N(I36)&gt;=0,N(I36)&lt;=1000000000)),NOT(OR(J36="Not started",J36="In progress",J36="Done")),NOT(OR(K36="Y",K36="N"))),"Check inputs","OK"))))</f>
        <v/>
      </c>
    </row>
    <row r="37" ht="30" customHeight="1" spans="1:17" x14ac:dyDescent="0.25">
      <c r="A37" s="12"/>
      <c r="B37" s="13"/>
      <c r="C37" s="13"/>
      <c r="D37" s="13"/>
      <c r="E37" s="13"/>
      <c r="F37" s="12"/>
      <c r="G37" s="12"/>
      <c r="H37" s="14"/>
      <c r="I37" s="14"/>
      <c r="J37" s="12"/>
      <c r="K37" s="12"/>
      <c r="L37" s="15" t="str">
        <f>IF($A37="","",IF(SUMPRODUCT(--($A$2:$A$300=$A37))&gt;1,"Check ID",IF(NOT(AND(ISNUMBER(Dashboard!$B$4),N(Dashboard!$B$4)&gt;=1,N(Dashboard!$B$4)&lt;=1000,N(Dashboard!$B$4)=INT(N(Dashboard!$B$4)))),"Check inputs",SUMPRODUCT(--(Loads!$A$2:$A$1000=$A37),--(Loads!$B$2:$B$1000=Dashboard!$B$4),Loads!$C$2:$C$1000))))</f>
        <v/>
      </c>
      <c r="M37" s="16" t="str">
        <f>IF($A37="","",IF(OR(NOT(ISNUMBER(L37)),N(I37)=0),"n/a",L37/I37))</f>
        <v/>
      </c>
      <c r="N37" s="17" t="str">
        <f>IF($A37="","",IF(AND(J37="Done",K37="Y",ISNUMBER(M37),AND(ISNUMBER(Dashboard!$B$3),N(Dashboard!$B$3)&gt;=0,N(Dashboard!$B$3)&lt;=1),O37="OK",Q37="OK",SUMPRODUCT(--(Loads!$A$2:$A$1000=$A37),--(Loads!$B$2:$B$1000=Dashboard!$B$4),--(Loads!$E$2:$E$1000&lt;&gt;"OK"))=0),IF(AND(M37&gt;=Dashboard!$B$3,M37&lt;=1),"Ready","Not ready"),"Not ready"))</f>
        <v/>
      </c>
      <c r="O37" s="17" t="str">
        <f>IF($A37="","",IF(NOT(AND(ISNUMBER(F37),N(F37)&gt;=0,N(F37)&lt;=1000)),"Check order",IF(G37="","OK",IF(SUMPRODUCT(--($A$2:$A$300=G37))&lt;&gt;1,"Check ID",IF(NOT(AND(ISNUMBER(INDEX($F$2:$F$300,SUMPRODUCT(--($A$2:$A$300=G37),ROW($A$2:$A$300))-1)),N(INDEX($F$2:$F$300,SUMPRODUCT(--($A$2:$A$300=G37),ROW($A$2:$A$300))-1))&gt;=0,N(INDEX($F$2:$F$300,SUMPRODUCT(--($A$2:$A$300=G37),ROW($A$2:$A$300))-1))&lt;=1000)),"Check order",IF(INDEX($F$2:$F$300,SUMPRODUCT(--($A$2:$A$300=G37),ROW($A$2:$A$300))-1)&gt;=F37,"Order conflict","OK"))))))</f>
        <v/>
      </c>
      <c r="P37" s="17" t="str">
        <f>IF($A37="","",IF(NOT(ISNUMBER(M37)),"n/a",IF(M37&gt;1,"Over-loaded","OK")))</f>
        <v/>
      </c>
      <c r="Q37" s="17" t="str">
        <f>IF(COUNTA($A37:$K37)=0,"",IF($A37="","Check ID",IF(SUMPRODUCT(--($A$2:$A$300=$A37))&gt;1,"Duplicate ID",IF(OR(NOT(AND(ISNUMBER(H37),N(H37)&gt;=0,N(H37)&lt;=1000000000)),NOT(AND(ISNUMBER(I37),N(I37)&gt;=0,N(I37)&lt;=1000000000)),NOT(OR(J37="Not started",J37="In progress",J37="Done")),NOT(OR(K37="Y",K37="N"))),"Check inputs","OK"))))</f>
        <v/>
      </c>
    </row>
    <row r="38" ht="30" customHeight="1" spans="1:17" x14ac:dyDescent="0.25">
      <c r="A38" s="12"/>
      <c r="B38" s="13"/>
      <c r="C38" s="13"/>
      <c r="D38" s="13"/>
      <c r="E38" s="13"/>
      <c r="F38" s="12"/>
      <c r="G38" s="12"/>
      <c r="H38" s="14"/>
      <c r="I38" s="14"/>
      <c r="J38" s="12"/>
      <c r="K38" s="12"/>
      <c r="L38" s="15" t="str">
        <f>IF($A38="","",IF(SUMPRODUCT(--($A$2:$A$300=$A38))&gt;1,"Check ID",IF(NOT(AND(ISNUMBER(Dashboard!$B$4),N(Dashboard!$B$4)&gt;=1,N(Dashboard!$B$4)&lt;=1000,N(Dashboard!$B$4)=INT(N(Dashboard!$B$4)))),"Check inputs",SUMPRODUCT(--(Loads!$A$2:$A$1000=$A38),--(Loads!$B$2:$B$1000=Dashboard!$B$4),Loads!$C$2:$C$1000))))</f>
        <v/>
      </c>
      <c r="M38" s="16" t="str">
        <f>IF($A38="","",IF(OR(NOT(ISNUMBER(L38)),N(I38)=0),"n/a",L38/I38))</f>
        <v/>
      </c>
      <c r="N38" s="17" t="str">
        <f>IF($A38="","",IF(AND(J38="Done",K38="Y",ISNUMBER(M38),AND(ISNUMBER(Dashboard!$B$3),N(Dashboard!$B$3)&gt;=0,N(Dashboard!$B$3)&lt;=1),O38="OK",Q38="OK",SUMPRODUCT(--(Loads!$A$2:$A$1000=$A38),--(Loads!$B$2:$B$1000=Dashboard!$B$4),--(Loads!$E$2:$E$1000&lt;&gt;"OK"))=0),IF(AND(M38&gt;=Dashboard!$B$3,M38&lt;=1),"Ready","Not ready"),"Not ready"))</f>
        <v/>
      </c>
      <c r="O38" s="17" t="str">
        <f>IF($A38="","",IF(NOT(AND(ISNUMBER(F38),N(F38)&gt;=0,N(F38)&lt;=1000)),"Check order",IF(G38="","OK",IF(SUMPRODUCT(--($A$2:$A$300=G38))&lt;&gt;1,"Check ID",IF(NOT(AND(ISNUMBER(INDEX($F$2:$F$300,SUMPRODUCT(--($A$2:$A$300=G38),ROW($A$2:$A$300))-1)),N(INDEX($F$2:$F$300,SUMPRODUCT(--($A$2:$A$300=G38),ROW($A$2:$A$300))-1))&gt;=0,N(INDEX($F$2:$F$300,SUMPRODUCT(--($A$2:$A$300=G38),ROW($A$2:$A$300))-1))&lt;=1000)),"Check order",IF(INDEX($F$2:$F$300,SUMPRODUCT(--($A$2:$A$300=G38),ROW($A$2:$A$300))-1)&gt;=F38,"Order conflict","OK"))))))</f>
        <v/>
      </c>
      <c r="P38" s="17" t="str">
        <f>IF($A38="","",IF(NOT(ISNUMBER(M38)),"n/a",IF(M38&gt;1,"Over-loaded","OK")))</f>
        <v/>
      </c>
      <c r="Q38" s="17" t="str">
        <f>IF(COUNTA($A38:$K38)=0,"",IF($A38="","Check ID",IF(SUMPRODUCT(--($A$2:$A$300=$A38))&gt;1,"Duplicate ID",IF(OR(NOT(AND(ISNUMBER(H38),N(H38)&gt;=0,N(H38)&lt;=1000000000)),NOT(AND(ISNUMBER(I38),N(I38)&gt;=0,N(I38)&lt;=1000000000)),NOT(OR(J38="Not started",J38="In progress",J38="Done")),NOT(OR(K38="Y",K38="N"))),"Check inputs","OK"))))</f>
        <v/>
      </c>
    </row>
    <row r="39" ht="30" customHeight="1" spans="1:17" x14ac:dyDescent="0.25">
      <c r="A39" s="12"/>
      <c r="B39" s="13"/>
      <c r="C39" s="13"/>
      <c r="D39" s="13"/>
      <c r="E39" s="13"/>
      <c r="F39" s="12"/>
      <c r="G39" s="12"/>
      <c r="H39" s="14"/>
      <c r="I39" s="14"/>
      <c r="J39" s="12"/>
      <c r="K39" s="12"/>
      <c r="L39" s="15" t="str">
        <f>IF($A39="","",IF(SUMPRODUCT(--($A$2:$A$300=$A39))&gt;1,"Check ID",IF(NOT(AND(ISNUMBER(Dashboard!$B$4),N(Dashboard!$B$4)&gt;=1,N(Dashboard!$B$4)&lt;=1000,N(Dashboard!$B$4)=INT(N(Dashboard!$B$4)))),"Check inputs",SUMPRODUCT(--(Loads!$A$2:$A$1000=$A39),--(Loads!$B$2:$B$1000=Dashboard!$B$4),Loads!$C$2:$C$1000))))</f>
        <v/>
      </c>
      <c r="M39" s="16" t="str">
        <f>IF($A39="","",IF(OR(NOT(ISNUMBER(L39)),N(I39)=0),"n/a",L39/I39))</f>
        <v/>
      </c>
      <c r="N39" s="17" t="str">
        <f>IF($A39="","",IF(AND(J39="Done",K39="Y",ISNUMBER(M39),AND(ISNUMBER(Dashboard!$B$3),N(Dashboard!$B$3)&gt;=0,N(Dashboard!$B$3)&lt;=1),O39="OK",Q39="OK",SUMPRODUCT(--(Loads!$A$2:$A$1000=$A39),--(Loads!$B$2:$B$1000=Dashboard!$B$4),--(Loads!$E$2:$E$1000&lt;&gt;"OK"))=0),IF(AND(M39&gt;=Dashboard!$B$3,M39&lt;=1),"Ready","Not ready"),"Not ready"))</f>
        <v/>
      </c>
      <c r="O39" s="17" t="str">
        <f>IF($A39="","",IF(NOT(AND(ISNUMBER(F39),N(F39)&gt;=0,N(F39)&lt;=1000)),"Check order",IF(G39="","OK",IF(SUMPRODUCT(--($A$2:$A$300=G39))&lt;&gt;1,"Check ID",IF(NOT(AND(ISNUMBER(INDEX($F$2:$F$300,SUMPRODUCT(--($A$2:$A$300=G39),ROW($A$2:$A$300))-1)),N(INDEX($F$2:$F$300,SUMPRODUCT(--($A$2:$A$300=G39),ROW($A$2:$A$300))-1))&gt;=0,N(INDEX($F$2:$F$300,SUMPRODUCT(--($A$2:$A$300=G39),ROW($A$2:$A$300))-1))&lt;=1000)),"Check order",IF(INDEX($F$2:$F$300,SUMPRODUCT(--($A$2:$A$300=G39),ROW($A$2:$A$300))-1)&gt;=F39,"Order conflict","OK"))))))</f>
        <v/>
      </c>
      <c r="P39" s="17" t="str">
        <f>IF($A39="","",IF(NOT(ISNUMBER(M39)),"n/a",IF(M39&gt;1,"Over-loaded","OK")))</f>
        <v/>
      </c>
      <c r="Q39" s="17" t="str">
        <f>IF(COUNTA($A39:$K39)=0,"",IF($A39="","Check ID",IF(SUMPRODUCT(--($A$2:$A$300=$A39))&gt;1,"Duplicate ID",IF(OR(NOT(AND(ISNUMBER(H39),N(H39)&gt;=0,N(H39)&lt;=1000000000)),NOT(AND(ISNUMBER(I39),N(I39)&gt;=0,N(I39)&lt;=1000000000)),NOT(OR(J39="Not started",J39="In progress",J39="Done")),NOT(OR(K39="Y",K39="N"))),"Check inputs","OK"))))</f>
        <v/>
      </c>
    </row>
    <row r="40" ht="30" customHeight="1" spans="1:17" x14ac:dyDescent="0.25">
      <c r="A40" s="12"/>
      <c r="B40" s="13"/>
      <c r="C40" s="13"/>
      <c r="D40" s="13"/>
      <c r="E40" s="13"/>
      <c r="F40" s="12"/>
      <c r="G40" s="12"/>
      <c r="H40" s="14"/>
      <c r="I40" s="14"/>
      <c r="J40" s="12"/>
      <c r="K40" s="12"/>
      <c r="L40" s="15" t="str">
        <f>IF($A40="","",IF(SUMPRODUCT(--($A$2:$A$300=$A40))&gt;1,"Check ID",IF(NOT(AND(ISNUMBER(Dashboard!$B$4),N(Dashboard!$B$4)&gt;=1,N(Dashboard!$B$4)&lt;=1000,N(Dashboard!$B$4)=INT(N(Dashboard!$B$4)))),"Check inputs",SUMPRODUCT(--(Loads!$A$2:$A$1000=$A40),--(Loads!$B$2:$B$1000=Dashboard!$B$4),Loads!$C$2:$C$1000))))</f>
        <v/>
      </c>
      <c r="M40" s="16" t="str">
        <f>IF($A40="","",IF(OR(NOT(ISNUMBER(L40)),N(I40)=0),"n/a",L40/I40))</f>
        <v/>
      </c>
      <c r="N40" s="17" t="str">
        <f>IF($A40="","",IF(AND(J40="Done",K40="Y",ISNUMBER(M40),AND(ISNUMBER(Dashboard!$B$3),N(Dashboard!$B$3)&gt;=0,N(Dashboard!$B$3)&lt;=1),O40="OK",Q40="OK",SUMPRODUCT(--(Loads!$A$2:$A$1000=$A40),--(Loads!$B$2:$B$1000=Dashboard!$B$4),--(Loads!$E$2:$E$1000&lt;&gt;"OK"))=0),IF(AND(M40&gt;=Dashboard!$B$3,M40&lt;=1),"Ready","Not ready"),"Not ready"))</f>
        <v/>
      </c>
      <c r="O40" s="17" t="str">
        <f>IF($A40="","",IF(NOT(AND(ISNUMBER(F40),N(F40)&gt;=0,N(F40)&lt;=1000)),"Check order",IF(G40="","OK",IF(SUMPRODUCT(--($A$2:$A$300=G40))&lt;&gt;1,"Check ID",IF(NOT(AND(ISNUMBER(INDEX($F$2:$F$300,SUMPRODUCT(--($A$2:$A$300=G40),ROW($A$2:$A$300))-1)),N(INDEX($F$2:$F$300,SUMPRODUCT(--($A$2:$A$300=G40),ROW($A$2:$A$300))-1))&gt;=0,N(INDEX($F$2:$F$300,SUMPRODUCT(--($A$2:$A$300=G40),ROW($A$2:$A$300))-1))&lt;=1000)),"Check order",IF(INDEX($F$2:$F$300,SUMPRODUCT(--($A$2:$A$300=G40),ROW($A$2:$A$300))-1)&gt;=F40,"Order conflict","OK"))))))</f>
        <v/>
      </c>
      <c r="P40" s="17" t="str">
        <f>IF($A40="","",IF(NOT(ISNUMBER(M40)),"n/a",IF(M40&gt;1,"Over-loaded","OK")))</f>
        <v/>
      </c>
      <c r="Q40" s="17" t="str">
        <f>IF(COUNTA($A40:$K40)=0,"",IF($A40="","Check ID",IF(SUMPRODUCT(--($A$2:$A$300=$A40))&gt;1,"Duplicate ID",IF(OR(NOT(AND(ISNUMBER(H40),N(H40)&gt;=0,N(H40)&lt;=1000000000)),NOT(AND(ISNUMBER(I40),N(I40)&gt;=0,N(I40)&lt;=1000000000)),NOT(OR(J40="Not started",J40="In progress",J40="Done")),NOT(OR(K40="Y",K40="N"))),"Check inputs","OK"))))</f>
        <v/>
      </c>
    </row>
    <row r="41" ht="30" customHeight="1" spans="1:17" x14ac:dyDescent="0.25">
      <c r="A41" s="12"/>
      <c r="B41" s="13"/>
      <c r="C41" s="13"/>
      <c r="D41" s="13"/>
      <c r="E41" s="13"/>
      <c r="F41" s="12"/>
      <c r="G41" s="12"/>
      <c r="H41" s="14"/>
      <c r="I41" s="14"/>
      <c r="J41" s="12"/>
      <c r="K41" s="12"/>
      <c r="L41" s="15" t="str">
        <f>IF($A41="","",IF(SUMPRODUCT(--($A$2:$A$300=$A41))&gt;1,"Check ID",IF(NOT(AND(ISNUMBER(Dashboard!$B$4),N(Dashboard!$B$4)&gt;=1,N(Dashboard!$B$4)&lt;=1000,N(Dashboard!$B$4)=INT(N(Dashboard!$B$4)))),"Check inputs",SUMPRODUCT(--(Loads!$A$2:$A$1000=$A41),--(Loads!$B$2:$B$1000=Dashboard!$B$4),Loads!$C$2:$C$1000))))</f>
        <v/>
      </c>
      <c r="M41" s="16" t="str">
        <f>IF($A41="","",IF(OR(NOT(ISNUMBER(L41)),N(I41)=0),"n/a",L41/I41))</f>
        <v/>
      </c>
      <c r="N41" s="17" t="str">
        <f>IF($A41="","",IF(AND(J41="Done",K41="Y",ISNUMBER(M41),AND(ISNUMBER(Dashboard!$B$3),N(Dashboard!$B$3)&gt;=0,N(Dashboard!$B$3)&lt;=1),O41="OK",Q41="OK",SUMPRODUCT(--(Loads!$A$2:$A$1000=$A41),--(Loads!$B$2:$B$1000=Dashboard!$B$4),--(Loads!$E$2:$E$1000&lt;&gt;"OK"))=0),IF(AND(M41&gt;=Dashboard!$B$3,M41&lt;=1),"Ready","Not ready"),"Not ready"))</f>
        <v/>
      </c>
      <c r="O41" s="17" t="str">
        <f>IF($A41="","",IF(NOT(AND(ISNUMBER(F41),N(F41)&gt;=0,N(F41)&lt;=1000)),"Check order",IF(G41="","OK",IF(SUMPRODUCT(--($A$2:$A$300=G41))&lt;&gt;1,"Check ID",IF(NOT(AND(ISNUMBER(INDEX($F$2:$F$300,SUMPRODUCT(--($A$2:$A$300=G41),ROW($A$2:$A$300))-1)),N(INDEX($F$2:$F$300,SUMPRODUCT(--($A$2:$A$300=G41),ROW($A$2:$A$300))-1))&gt;=0,N(INDEX($F$2:$F$300,SUMPRODUCT(--($A$2:$A$300=G41),ROW($A$2:$A$300))-1))&lt;=1000)),"Check order",IF(INDEX($F$2:$F$300,SUMPRODUCT(--($A$2:$A$300=G41),ROW($A$2:$A$300))-1)&gt;=F41,"Order conflict","OK"))))))</f>
        <v/>
      </c>
      <c r="P41" s="17" t="str">
        <f>IF($A41="","",IF(NOT(ISNUMBER(M41)),"n/a",IF(M41&gt;1,"Over-loaded","OK")))</f>
        <v/>
      </c>
      <c r="Q41" s="17" t="str">
        <f>IF(COUNTA($A41:$K41)=0,"",IF($A41="","Check ID",IF(SUMPRODUCT(--($A$2:$A$300=$A41))&gt;1,"Duplicate ID",IF(OR(NOT(AND(ISNUMBER(H41),N(H41)&gt;=0,N(H41)&lt;=1000000000)),NOT(AND(ISNUMBER(I41),N(I41)&gt;=0,N(I41)&lt;=1000000000)),NOT(OR(J41="Not started",J41="In progress",J41="Done")),NOT(OR(K41="Y",K41="N"))),"Check inputs","OK"))))</f>
        <v/>
      </c>
    </row>
    <row r="42" ht="30" customHeight="1" spans="1:17" x14ac:dyDescent="0.25">
      <c r="A42" s="12"/>
      <c r="B42" s="13"/>
      <c r="C42" s="13"/>
      <c r="D42" s="13"/>
      <c r="E42" s="13"/>
      <c r="F42" s="12"/>
      <c r="G42" s="12"/>
      <c r="H42" s="14"/>
      <c r="I42" s="14"/>
      <c r="J42" s="12"/>
      <c r="K42" s="12"/>
      <c r="L42" s="15" t="str">
        <f>IF($A42="","",IF(SUMPRODUCT(--($A$2:$A$300=$A42))&gt;1,"Check ID",IF(NOT(AND(ISNUMBER(Dashboard!$B$4),N(Dashboard!$B$4)&gt;=1,N(Dashboard!$B$4)&lt;=1000,N(Dashboard!$B$4)=INT(N(Dashboard!$B$4)))),"Check inputs",SUMPRODUCT(--(Loads!$A$2:$A$1000=$A42),--(Loads!$B$2:$B$1000=Dashboard!$B$4),Loads!$C$2:$C$1000))))</f>
        <v/>
      </c>
      <c r="M42" s="16" t="str">
        <f>IF($A42="","",IF(OR(NOT(ISNUMBER(L42)),N(I42)=0),"n/a",L42/I42))</f>
        <v/>
      </c>
      <c r="N42" s="17" t="str">
        <f>IF($A42="","",IF(AND(J42="Done",K42="Y",ISNUMBER(M42),AND(ISNUMBER(Dashboard!$B$3),N(Dashboard!$B$3)&gt;=0,N(Dashboard!$B$3)&lt;=1),O42="OK",Q42="OK",SUMPRODUCT(--(Loads!$A$2:$A$1000=$A42),--(Loads!$B$2:$B$1000=Dashboard!$B$4),--(Loads!$E$2:$E$1000&lt;&gt;"OK"))=0),IF(AND(M42&gt;=Dashboard!$B$3,M42&lt;=1),"Ready","Not ready"),"Not ready"))</f>
        <v/>
      </c>
      <c r="O42" s="17" t="str">
        <f>IF($A42="","",IF(NOT(AND(ISNUMBER(F42),N(F42)&gt;=0,N(F42)&lt;=1000)),"Check order",IF(G42="","OK",IF(SUMPRODUCT(--($A$2:$A$300=G42))&lt;&gt;1,"Check ID",IF(NOT(AND(ISNUMBER(INDEX($F$2:$F$300,SUMPRODUCT(--($A$2:$A$300=G42),ROW($A$2:$A$300))-1)),N(INDEX($F$2:$F$300,SUMPRODUCT(--($A$2:$A$300=G42),ROW($A$2:$A$300))-1))&gt;=0,N(INDEX($F$2:$F$300,SUMPRODUCT(--($A$2:$A$300=G42),ROW($A$2:$A$300))-1))&lt;=1000)),"Check order",IF(INDEX($F$2:$F$300,SUMPRODUCT(--($A$2:$A$300=G42),ROW($A$2:$A$300))-1)&gt;=F42,"Order conflict","OK"))))))</f>
        <v/>
      </c>
      <c r="P42" s="17" t="str">
        <f>IF($A42="","",IF(NOT(ISNUMBER(M42)),"n/a",IF(M42&gt;1,"Over-loaded","OK")))</f>
        <v/>
      </c>
      <c r="Q42" s="17" t="str">
        <f>IF(COUNTA($A42:$K42)=0,"",IF($A42="","Check ID",IF(SUMPRODUCT(--($A$2:$A$300=$A42))&gt;1,"Duplicate ID",IF(OR(NOT(AND(ISNUMBER(H42),N(H42)&gt;=0,N(H42)&lt;=1000000000)),NOT(AND(ISNUMBER(I42),N(I42)&gt;=0,N(I42)&lt;=1000000000)),NOT(OR(J42="Not started",J42="In progress",J42="Done")),NOT(OR(K42="Y",K42="N"))),"Check inputs","OK"))))</f>
        <v/>
      </c>
    </row>
    <row r="43" ht="30" customHeight="1" spans="1:17" x14ac:dyDescent="0.25">
      <c r="A43" s="12"/>
      <c r="B43" s="13"/>
      <c r="C43" s="13"/>
      <c r="D43" s="13"/>
      <c r="E43" s="13"/>
      <c r="F43" s="12"/>
      <c r="G43" s="12"/>
      <c r="H43" s="14"/>
      <c r="I43" s="14"/>
      <c r="J43" s="12"/>
      <c r="K43" s="12"/>
      <c r="L43" s="15" t="str">
        <f>IF($A43="","",IF(SUMPRODUCT(--($A$2:$A$300=$A43))&gt;1,"Check ID",IF(NOT(AND(ISNUMBER(Dashboard!$B$4),N(Dashboard!$B$4)&gt;=1,N(Dashboard!$B$4)&lt;=1000,N(Dashboard!$B$4)=INT(N(Dashboard!$B$4)))),"Check inputs",SUMPRODUCT(--(Loads!$A$2:$A$1000=$A43),--(Loads!$B$2:$B$1000=Dashboard!$B$4),Loads!$C$2:$C$1000))))</f>
        <v/>
      </c>
      <c r="M43" s="16" t="str">
        <f>IF($A43="","",IF(OR(NOT(ISNUMBER(L43)),N(I43)=0),"n/a",L43/I43))</f>
        <v/>
      </c>
      <c r="N43" s="17" t="str">
        <f>IF($A43="","",IF(AND(J43="Done",K43="Y",ISNUMBER(M43),AND(ISNUMBER(Dashboard!$B$3),N(Dashboard!$B$3)&gt;=0,N(Dashboard!$B$3)&lt;=1),O43="OK",Q43="OK",SUMPRODUCT(--(Loads!$A$2:$A$1000=$A43),--(Loads!$B$2:$B$1000=Dashboard!$B$4),--(Loads!$E$2:$E$1000&lt;&gt;"OK"))=0),IF(AND(M43&gt;=Dashboard!$B$3,M43&lt;=1),"Ready","Not ready"),"Not ready"))</f>
        <v/>
      </c>
      <c r="O43" s="17" t="str">
        <f>IF($A43="","",IF(NOT(AND(ISNUMBER(F43),N(F43)&gt;=0,N(F43)&lt;=1000)),"Check order",IF(G43="","OK",IF(SUMPRODUCT(--($A$2:$A$300=G43))&lt;&gt;1,"Check ID",IF(NOT(AND(ISNUMBER(INDEX($F$2:$F$300,SUMPRODUCT(--($A$2:$A$300=G43),ROW($A$2:$A$300))-1)),N(INDEX($F$2:$F$300,SUMPRODUCT(--($A$2:$A$300=G43),ROW($A$2:$A$300))-1))&gt;=0,N(INDEX($F$2:$F$300,SUMPRODUCT(--($A$2:$A$300=G43),ROW($A$2:$A$300))-1))&lt;=1000)),"Check order",IF(INDEX($F$2:$F$300,SUMPRODUCT(--($A$2:$A$300=G43),ROW($A$2:$A$300))-1)&gt;=F43,"Order conflict","OK"))))))</f>
        <v/>
      </c>
      <c r="P43" s="17" t="str">
        <f>IF($A43="","",IF(NOT(ISNUMBER(M43)),"n/a",IF(M43&gt;1,"Over-loaded","OK")))</f>
        <v/>
      </c>
      <c r="Q43" s="17" t="str">
        <f>IF(COUNTA($A43:$K43)=0,"",IF($A43="","Check ID",IF(SUMPRODUCT(--($A$2:$A$300=$A43))&gt;1,"Duplicate ID",IF(OR(NOT(AND(ISNUMBER(H43),N(H43)&gt;=0,N(H43)&lt;=1000000000)),NOT(AND(ISNUMBER(I43),N(I43)&gt;=0,N(I43)&lt;=1000000000)),NOT(OR(J43="Not started",J43="In progress",J43="Done")),NOT(OR(K43="Y",K43="N"))),"Check inputs","OK"))))</f>
        <v/>
      </c>
    </row>
    <row r="44" ht="30" customHeight="1" spans="1:17" x14ac:dyDescent="0.25">
      <c r="A44" s="12"/>
      <c r="B44" s="13"/>
      <c r="C44" s="13"/>
      <c r="D44" s="13"/>
      <c r="E44" s="13"/>
      <c r="F44" s="12"/>
      <c r="G44" s="12"/>
      <c r="H44" s="14"/>
      <c r="I44" s="14"/>
      <c r="J44" s="12"/>
      <c r="K44" s="12"/>
      <c r="L44" s="15" t="str">
        <f>IF($A44="","",IF(SUMPRODUCT(--($A$2:$A$300=$A44))&gt;1,"Check ID",IF(NOT(AND(ISNUMBER(Dashboard!$B$4),N(Dashboard!$B$4)&gt;=1,N(Dashboard!$B$4)&lt;=1000,N(Dashboard!$B$4)=INT(N(Dashboard!$B$4)))),"Check inputs",SUMPRODUCT(--(Loads!$A$2:$A$1000=$A44),--(Loads!$B$2:$B$1000=Dashboard!$B$4),Loads!$C$2:$C$1000))))</f>
        <v/>
      </c>
      <c r="M44" s="16" t="str">
        <f>IF($A44="","",IF(OR(NOT(ISNUMBER(L44)),N(I44)=0),"n/a",L44/I44))</f>
        <v/>
      </c>
      <c r="N44" s="17" t="str">
        <f>IF($A44="","",IF(AND(J44="Done",K44="Y",ISNUMBER(M44),AND(ISNUMBER(Dashboard!$B$3),N(Dashboard!$B$3)&gt;=0,N(Dashboard!$B$3)&lt;=1),O44="OK",Q44="OK",SUMPRODUCT(--(Loads!$A$2:$A$1000=$A44),--(Loads!$B$2:$B$1000=Dashboard!$B$4),--(Loads!$E$2:$E$1000&lt;&gt;"OK"))=0),IF(AND(M44&gt;=Dashboard!$B$3,M44&lt;=1),"Ready","Not ready"),"Not ready"))</f>
        <v/>
      </c>
      <c r="O44" s="17" t="str">
        <f>IF($A44="","",IF(NOT(AND(ISNUMBER(F44),N(F44)&gt;=0,N(F44)&lt;=1000)),"Check order",IF(G44="","OK",IF(SUMPRODUCT(--($A$2:$A$300=G44))&lt;&gt;1,"Check ID",IF(NOT(AND(ISNUMBER(INDEX($F$2:$F$300,SUMPRODUCT(--($A$2:$A$300=G44),ROW($A$2:$A$300))-1)),N(INDEX($F$2:$F$300,SUMPRODUCT(--($A$2:$A$300=G44),ROW($A$2:$A$300))-1))&gt;=0,N(INDEX($F$2:$F$300,SUMPRODUCT(--($A$2:$A$300=G44),ROW($A$2:$A$300))-1))&lt;=1000)),"Check order",IF(INDEX($F$2:$F$300,SUMPRODUCT(--($A$2:$A$300=G44),ROW($A$2:$A$300))-1)&gt;=F44,"Order conflict","OK"))))))</f>
        <v/>
      </c>
      <c r="P44" s="17" t="str">
        <f>IF($A44="","",IF(NOT(ISNUMBER(M44)),"n/a",IF(M44&gt;1,"Over-loaded","OK")))</f>
        <v/>
      </c>
      <c r="Q44" s="17" t="str">
        <f>IF(COUNTA($A44:$K44)=0,"",IF($A44="","Check ID",IF(SUMPRODUCT(--($A$2:$A$300=$A44))&gt;1,"Duplicate ID",IF(OR(NOT(AND(ISNUMBER(H44),N(H44)&gt;=0,N(H44)&lt;=1000000000)),NOT(AND(ISNUMBER(I44),N(I44)&gt;=0,N(I44)&lt;=1000000000)),NOT(OR(J44="Not started",J44="In progress",J44="Done")),NOT(OR(K44="Y",K44="N"))),"Check inputs","OK"))))</f>
        <v/>
      </c>
    </row>
    <row r="45" ht="30" customHeight="1" spans="1:17" x14ac:dyDescent="0.25">
      <c r="A45" s="12"/>
      <c r="B45" s="13"/>
      <c r="C45" s="13"/>
      <c r="D45" s="13"/>
      <c r="E45" s="13"/>
      <c r="F45" s="12"/>
      <c r="G45" s="12"/>
      <c r="H45" s="14"/>
      <c r="I45" s="14"/>
      <c r="J45" s="12"/>
      <c r="K45" s="12"/>
      <c r="L45" s="15" t="str">
        <f>IF($A45="","",IF(SUMPRODUCT(--($A$2:$A$300=$A45))&gt;1,"Check ID",IF(NOT(AND(ISNUMBER(Dashboard!$B$4),N(Dashboard!$B$4)&gt;=1,N(Dashboard!$B$4)&lt;=1000,N(Dashboard!$B$4)=INT(N(Dashboard!$B$4)))),"Check inputs",SUMPRODUCT(--(Loads!$A$2:$A$1000=$A45),--(Loads!$B$2:$B$1000=Dashboard!$B$4),Loads!$C$2:$C$1000))))</f>
        <v/>
      </c>
      <c r="M45" s="16" t="str">
        <f>IF($A45="","",IF(OR(NOT(ISNUMBER(L45)),N(I45)=0),"n/a",L45/I45))</f>
        <v/>
      </c>
      <c r="N45" s="17" t="str">
        <f>IF($A45="","",IF(AND(J45="Done",K45="Y",ISNUMBER(M45),AND(ISNUMBER(Dashboard!$B$3),N(Dashboard!$B$3)&gt;=0,N(Dashboard!$B$3)&lt;=1),O45="OK",Q45="OK",SUMPRODUCT(--(Loads!$A$2:$A$1000=$A45),--(Loads!$B$2:$B$1000=Dashboard!$B$4),--(Loads!$E$2:$E$1000&lt;&gt;"OK"))=0),IF(AND(M45&gt;=Dashboard!$B$3,M45&lt;=1),"Ready","Not ready"),"Not ready"))</f>
        <v/>
      </c>
      <c r="O45" s="17" t="str">
        <f>IF($A45="","",IF(NOT(AND(ISNUMBER(F45),N(F45)&gt;=0,N(F45)&lt;=1000)),"Check order",IF(G45="","OK",IF(SUMPRODUCT(--($A$2:$A$300=G45))&lt;&gt;1,"Check ID",IF(NOT(AND(ISNUMBER(INDEX($F$2:$F$300,SUMPRODUCT(--($A$2:$A$300=G45),ROW($A$2:$A$300))-1)),N(INDEX($F$2:$F$300,SUMPRODUCT(--($A$2:$A$300=G45),ROW($A$2:$A$300))-1))&gt;=0,N(INDEX($F$2:$F$300,SUMPRODUCT(--($A$2:$A$300=G45),ROW($A$2:$A$300))-1))&lt;=1000)),"Check order",IF(INDEX($F$2:$F$300,SUMPRODUCT(--($A$2:$A$300=G45),ROW($A$2:$A$300))-1)&gt;=F45,"Order conflict","OK"))))))</f>
        <v/>
      </c>
      <c r="P45" s="17" t="str">
        <f>IF($A45="","",IF(NOT(ISNUMBER(M45)),"n/a",IF(M45&gt;1,"Over-loaded","OK")))</f>
        <v/>
      </c>
      <c r="Q45" s="17" t="str">
        <f>IF(COUNTA($A45:$K45)=0,"",IF($A45="","Check ID",IF(SUMPRODUCT(--($A$2:$A$300=$A45))&gt;1,"Duplicate ID",IF(OR(NOT(AND(ISNUMBER(H45),N(H45)&gt;=0,N(H45)&lt;=1000000000)),NOT(AND(ISNUMBER(I45),N(I45)&gt;=0,N(I45)&lt;=1000000000)),NOT(OR(J45="Not started",J45="In progress",J45="Done")),NOT(OR(K45="Y",K45="N"))),"Check inputs","OK"))))</f>
        <v/>
      </c>
    </row>
    <row r="46" ht="30" customHeight="1" spans="1:17" x14ac:dyDescent="0.25">
      <c r="A46" s="12"/>
      <c r="B46" s="13"/>
      <c r="C46" s="13"/>
      <c r="D46" s="13"/>
      <c r="E46" s="13"/>
      <c r="F46" s="12"/>
      <c r="G46" s="12"/>
      <c r="H46" s="14"/>
      <c r="I46" s="14"/>
      <c r="J46" s="12"/>
      <c r="K46" s="12"/>
      <c r="L46" s="15" t="str">
        <f>IF($A46="","",IF(SUMPRODUCT(--($A$2:$A$300=$A46))&gt;1,"Check ID",IF(NOT(AND(ISNUMBER(Dashboard!$B$4),N(Dashboard!$B$4)&gt;=1,N(Dashboard!$B$4)&lt;=1000,N(Dashboard!$B$4)=INT(N(Dashboard!$B$4)))),"Check inputs",SUMPRODUCT(--(Loads!$A$2:$A$1000=$A46),--(Loads!$B$2:$B$1000=Dashboard!$B$4),Loads!$C$2:$C$1000))))</f>
        <v/>
      </c>
      <c r="M46" s="16" t="str">
        <f>IF($A46="","",IF(OR(NOT(ISNUMBER(L46)),N(I46)=0),"n/a",L46/I46))</f>
        <v/>
      </c>
      <c r="N46" s="17" t="str">
        <f>IF($A46="","",IF(AND(J46="Done",K46="Y",ISNUMBER(M46),AND(ISNUMBER(Dashboard!$B$3),N(Dashboard!$B$3)&gt;=0,N(Dashboard!$B$3)&lt;=1),O46="OK",Q46="OK",SUMPRODUCT(--(Loads!$A$2:$A$1000=$A46),--(Loads!$B$2:$B$1000=Dashboard!$B$4),--(Loads!$E$2:$E$1000&lt;&gt;"OK"))=0),IF(AND(M46&gt;=Dashboard!$B$3,M46&lt;=1),"Ready","Not ready"),"Not ready"))</f>
        <v/>
      </c>
      <c r="O46" s="17" t="str">
        <f>IF($A46="","",IF(NOT(AND(ISNUMBER(F46),N(F46)&gt;=0,N(F46)&lt;=1000)),"Check order",IF(G46="","OK",IF(SUMPRODUCT(--($A$2:$A$300=G46))&lt;&gt;1,"Check ID",IF(NOT(AND(ISNUMBER(INDEX($F$2:$F$300,SUMPRODUCT(--($A$2:$A$300=G46),ROW($A$2:$A$300))-1)),N(INDEX($F$2:$F$300,SUMPRODUCT(--($A$2:$A$300=G46),ROW($A$2:$A$300))-1))&gt;=0,N(INDEX($F$2:$F$300,SUMPRODUCT(--($A$2:$A$300=G46),ROW($A$2:$A$300))-1))&lt;=1000)),"Check order",IF(INDEX($F$2:$F$300,SUMPRODUCT(--($A$2:$A$300=G46),ROW($A$2:$A$300))-1)&gt;=F46,"Order conflict","OK"))))))</f>
        <v/>
      </c>
      <c r="P46" s="17" t="str">
        <f>IF($A46="","",IF(NOT(ISNUMBER(M46)),"n/a",IF(M46&gt;1,"Over-loaded","OK")))</f>
        <v/>
      </c>
      <c r="Q46" s="17" t="str">
        <f>IF(COUNTA($A46:$K46)=0,"",IF($A46="","Check ID",IF(SUMPRODUCT(--($A$2:$A$300=$A46))&gt;1,"Duplicate ID",IF(OR(NOT(AND(ISNUMBER(H46),N(H46)&gt;=0,N(H46)&lt;=1000000000)),NOT(AND(ISNUMBER(I46),N(I46)&gt;=0,N(I46)&lt;=1000000000)),NOT(OR(J46="Not started",J46="In progress",J46="Done")),NOT(OR(K46="Y",K46="N"))),"Check inputs","OK"))))</f>
        <v/>
      </c>
    </row>
    <row r="47" ht="30" customHeight="1" spans="1:17" x14ac:dyDescent="0.25">
      <c r="A47" s="12"/>
      <c r="B47" s="13"/>
      <c r="C47" s="13"/>
      <c r="D47" s="13"/>
      <c r="E47" s="13"/>
      <c r="F47" s="12"/>
      <c r="G47" s="12"/>
      <c r="H47" s="14"/>
      <c r="I47" s="14"/>
      <c r="J47" s="12"/>
      <c r="K47" s="12"/>
      <c r="L47" s="15" t="str">
        <f>IF($A47="","",IF(SUMPRODUCT(--($A$2:$A$300=$A47))&gt;1,"Check ID",IF(NOT(AND(ISNUMBER(Dashboard!$B$4),N(Dashboard!$B$4)&gt;=1,N(Dashboard!$B$4)&lt;=1000,N(Dashboard!$B$4)=INT(N(Dashboard!$B$4)))),"Check inputs",SUMPRODUCT(--(Loads!$A$2:$A$1000=$A47),--(Loads!$B$2:$B$1000=Dashboard!$B$4),Loads!$C$2:$C$1000))))</f>
        <v/>
      </c>
      <c r="M47" s="16" t="str">
        <f>IF($A47="","",IF(OR(NOT(ISNUMBER(L47)),N(I47)=0),"n/a",L47/I47))</f>
        <v/>
      </c>
      <c r="N47" s="17" t="str">
        <f>IF($A47="","",IF(AND(J47="Done",K47="Y",ISNUMBER(M47),AND(ISNUMBER(Dashboard!$B$3),N(Dashboard!$B$3)&gt;=0,N(Dashboard!$B$3)&lt;=1),O47="OK",Q47="OK",SUMPRODUCT(--(Loads!$A$2:$A$1000=$A47),--(Loads!$B$2:$B$1000=Dashboard!$B$4),--(Loads!$E$2:$E$1000&lt;&gt;"OK"))=0),IF(AND(M47&gt;=Dashboard!$B$3,M47&lt;=1),"Ready","Not ready"),"Not ready"))</f>
        <v/>
      </c>
      <c r="O47" s="17" t="str">
        <f>IF($A47="","",IF(NOT(AND(ISNUMBER(F47),N(F47)&gt;=0,N(F47)&lt;=1000)),"Check order",IF(G47="","OK",IF(SUMPRODUCT(--($A$2:$A$300=G47))&lt;&gt;1,"Check ID",IF(NOT(AND(ISNUMBER(INDEX($F$2:$F$300,SUMPRODUCT(--($A$2:$A$300=G47),ROW($A$2:$A$300))-1)),N(INDEX($F$2:$F$300,SUMPRODUCT(--($A$2:$A$300=G47),ROW($A$2:$A$300))-1))&gt;=0,N(INDEX($F$2:$F$300,SUMPRODUCT(--($A$2:$A$300=G47),ROW($A$2:$A$300))-1))&lt;=1000)),"Check order",IF(INDEX($F$2:$F$300,SUMPRODUCT(--($A$2:$A$300=G47),ROW($A$2:$A$300))-1)&gt;=F47,"Order conflict","OK"))))))</f>
        <v/>
      </c>
      <c r="P47" s="17" t="str">
        <f>IF($A47="","",IF(NOT(ISNUMBER(M47)),"n/a",IF(M47&gt;1,"Over-loaded","OK")))</f>
        <v/>
      </c>
      <c r="Q47" s="17" t="str">
        <f>IF(COUNTA($A47:$K47)=0,"",IF($A47="","Check ID",IF(SUMPRODUCT(--($A$2:$A$300=$A47))&gt;1,"Duplicate ID",IF(OR(NOT(AND(ISNUMBER(H47),N(H47)&gt;=0,N(H47)&lt;=1000000000)),NOT(AND(ISNUMBER(I47),N(I47)&gt;=0,N(I47)&lt;=1000000000)),NOT(OR(J47="Not started",J47="In progress",J47="Done")),NOT(OR(K47="Y",K47="N"))),"Check inputs","OK"))))</f>
        <v/>
      </c>
    </row>
    <row r="48" ht="30" customHeight="1" spans="1:17" x14ac:dyDescent="0.25">
      <c r="A48" s="12"/>
      <c r="B48" s="13"/>
      <c r="C48" s="13"/>
      <c r="D48" s="13"/>
      <c r="E48" s="13"/>
      <c r="F48" s="12"/>
      <c r="G48" s="12"/>
      <c r="H48" s="14"/>
      <c r="I48" s="14"/>
      <c r="J48" s="12"/>
      <c r="K48" s="12"/>
      <c r="L48" s="15" t="str">
        <f>IF($A48="","",IF(SUMPRODUCT(--($A$2:$A$300=$A48))&gt;1,"Check ID",IF(NOT(AND(ISNUMBER(Dashboard!$B$4),N(Dashboard!$B$4)&gt;=1,N(Dashboard!$B$4)&lt;=1000,N(Dashboard!$B$4)=INT(N(Dashboard!$B$4)))),"Check inputs",SUMPRODUCT(--(Loads!$A$2:$A$1000=$A48),--(Loads!$B$2:$B$1000=Dashboard!$B$4),Loads!$C$2:$C$1000))))</f>
        <v/>
      </c>
      <c r="M48" s="16" t="str">
        <f>IF($A48="","",IF(OR(NOT(ISNUMBER(L48)),N(I48)=0),"n/a",L48/I48))</f>
        <v/>
      </c>
      <c r="N48" s="17" t="str">
        <f>IF($A48="","",IF(AND(J48="Done",K48="Y",ISNUMBER(M48),AND(ISNUMBER(Dashboard!$B$3),N(Dashboard!$B$3)&gt;=0,N(Dashboard!$B$3)&lt;=1),O48="OK",Q48="OK",SUMPRODUCT(--(Loads!$A$2:$A$1000=$A48),--(Loads!$B$2:$B$1000=Dashboard!$B$4),--(Loads!$E$2:$E$1000&lt;&gt;"OK"))=0),IF(AND(M48&gt;=Dashboard!$B$3,M48&lt;=1),"Ready","Not ready"),"Not ready"))</f>
        <v/>
      </c>
      <c r="O48" s="17" t="str">
        <f>IF($A48="","",IF(NOT(AND(ISNUMBER(F48),N(F48)&gt;=0,N(F48)&lt;=1000)),"Check order",IF(G48="","OK",IF(SUMPRODUCT(--($A$2:$A$300=G48))&lt;&gt;1,"Check ID",IF(NOT(AND(ISNUMBER(INDEX($F$2:$F$300,SUMPRODUCT(--($A$2:$A$300=G48),ROW($A$2:$A$300))-1)),N(INDEX($F$2:$F$300,SUMPRODUCT(--($A$2:$A$300=G48),ROW($A$2:$A$300))-1))&gt;=0,N(INDEX($F$2:$F$300,SUMPRODUCT(--($A$2:$A$300=G48),ROW($A$2:$A$300))-1))&lt;=1000)),"Check order",IF(INDEX($F$2:$F$300,SUMPRODUCT(--($A$2:$A$300=G48),ROW($A$2:$A$300))-1)&gt;=F48,"Order conflict","OK"))))))</f>
        <v/>
      </c>
      <c r="P48" s="17" t="str">
        <f>IF($A48="","",IF(NOT(ISNUMBER(M48)),"n/a",IF(M48&gt;1,"Over-loaded","OK")))</f>
        <v/>
      </c>
      <c r="Q48" s="17" t="str">
        <f>IF(COUNTA($A48:$K48)=0,"",IF($A48="","Check ID",IF(SUMPRODUCT(--($A$2:$A$300=$A48))&gt;1,"Duplicate ID",IF(OR(NOT(AND(ISNUMBER(H48),N(H48)&gt;=0,N(H48)&lt;=1000000000)),NOT(AND(ISNUMBER(I48),N(I48)&gt;=0,N(I48)&lt;=1000000000)),NOT(OR(J48="Not started",J48="In progress",J48="Done")),NOT(OR(K48="Y",K48="N"))),"Check inputs","OK"))))</f>
        <v/>
      </c>
    </row>
    <row r="49" ht="30" customHeight="1" spans="1:17" x14ac:dyDescent="0.25">
      <c r="A49" s="12"/>
      <c r="B49" s="13"/>
      <c r="C49" s="13"/>
      <c r="D49" s="13"/>
      <c r="E49" s="13"/>
      <c r="F49" s="12"/>
      <c r="G49" s="12"/>
      <c r="H49" s="14"/>
      <c r="I49" s="14"/>
      <c r="J49" s="12"/>
      <c r="K49" s="12"/>
      <c r="L49" s="15" t="str">
        <f>IF($A49="","",IF(SUMPRODUCT(--($A$2:$A$300=$A49))&gt;1,"Check ID",IF(NOT(AND(ISNUMBER(Dashboard!$B$4),N(Dashboard!$B$4)&gt;=1,N(Dashboard!$B$4)&lt;=1000,N(Dashboard!$B$4)=INT(N(Dashboard!$B$4)))),"Check inputs",SUMPRODUCT(--(Loads!$A$2:$A$1000=$A49),--(Loads!$B$2:$B$1000=Dashboard!$B$4),Loads!$C$2:$C$1000))))</f>
        <v/>
      </c>
      <c r="M49" s="16" t="str">
        <f>IF($A49="","",IF(OR(NOT(ISNUMBER(L49)),N(I49)=0),"n/a",L49/I49))</f>
        <v/>
      </c>
      <c r="N49" s="17" t="str">
        <f>IF($A49="","",IF(AND(J49="Done",K49="Y",ISNUMBER(M49),AND(ISNUMBER(Dashboard!$B$3),N(Dashboard!$B$3)&gt;=0,N(Dashboard!$B$3)&lt;=1),O49="OK",Q49="OK",SUMPRODUCT(--(Loads!$A$2:$A$1000=$A49),--(Loads!$B$2:$B$1000=Dashboard!$B$4),--(Loads!$E$2:$E$1000&lt;&gt;"OK"))=0),IF(AND(M49&gt;=Dashboard!$B$3,M49&lt;=1),"Ready","Not ready"),"Not ready"))</f>
        <v/>
      </c>
      <c r="O49" s="17" t="str">
        <f>IF($A49="","",IF(NOT(AND(ISNUMBER(F49),N(F49)&gt;=0,N(F49)&lt;=1000)),"Check order",IF(G49="","OK",IF(SUMPRODUCT(--($A$2:$A$300=G49))&lt;&gt;1,"Check ID",IF(NOT(AND(ISNUMBER(INDEX($F$2:$F$300,SUMPRODUCT(--($A$2:$A$300=G49),ROW($A$2:$A$300))-1)),N(INDEX($F$2:$F$300,SUMPRODUCT(--($A$2:$A$300=G49),ROW($A$2:$A$300))-1))&gt;=0,N(INDEX($F$2:$F$300,SUMPRODUCT(--($A$2:$A$300=G49),ROW($A$2:$A$300))-1))&lt;=1000)),"Check order",IF(INDEX($F$2:$F$300,SUMPRODUCT(--($A$2:$A$300=G49),ROW($A$2:$A$300))-1)&gt;=F49,"Order conflict","OK"))))))</f>
        <v/>
      </c>
      <c r="P49" s="17" t="str">
        <f>IF($A49="","",IF(NOT(ISNUMBER(M49)),"n/a",IF(M49&gt;1,"Over-loaded","OK")))</f>
        <v/>
      </c>
      <c r="Q49" s="17" t="str">
        <f>IF(COUNTA($A49:$K49)=0,"",IF($A49="","Check ID",IF(SUMPRODUCT(--($A$2:$A$300=$A49))&gt;1,"Duplicate ID",IF(OR(NOT(AND(ISNUMBER(H49),N(H49)&gt;=0,N(H49)&lt;=1000000000)),NOT(AND(ISNUMBER(I49),N(I49)&gt;=0,N(I49)&lt;=1000000000)),NOT(OR(J49="Not started",J49="In progress",J49="Done")),NOT(OR(K49="Y",K49="N"))),"Check inputs","OK"))))</f>
        <v/>
      </c>
    </row>
    <row r="50" ht="30" customHeight="1" spans="1:17" x14ac:dyDescent="0.25">
      <c r="A50" s="12"/>
      <c r="B50" s="13"/>
      <c r="C50" s="13"/>
      <c r="D50" s="13"/>
      <c r="E50" s="13"/>
      <c r="F50" s="12"/>
      <c r="G50" s="12"/>
      <c r="H50" s="14"/>
      <c r="I50" s="14"/>
      <c r="J50" s="12"/>
      <c r="K50" s="12"/>
      <c r="L50" s="15" t="str">
        <f>IF($A50="","",IF(SUMPRODUCT(--($A$2:$A$300=$A50))&gt;1,"Check ID",IF(NOT(AND(ISNUMBER(Dashboard!$B$4),N(Dashboard!$B$4)&gt;=1,N(Dashboard!$B$4)&lt;=1000,N(Dashboard!$B$4)=INT(N(Dashboard!$B$4)))),"Check inputs",SUMPRODUCT(--(Loads!$A$2:$A$1000=$A50),--(Loads!$B$2:$B$1000=Dashboard!$B$4),Loads!$C$2:$C$1000))))</f>
        <v/>
      </c>
      <c r="M50" s="16" t="str">
        <f>IF($A50="","",IF(OR(NOT(ISNUMBER(L50)),N(I50)=0),"n/a",L50/I50))</f>
        <v/>
      </c>
      <c r="N50" s="17" t="str">
        <f>IF($A50="","",IF(AND(J50="Done",K50="Y",ISNUMBER(M50),AND(ISNUMBER(Dashboard!$B$3),N(Dashboard!$B$3)&gt;=0,N(Dashboard!$B$3)&lt;=1),O50="OK",Q50="OK",SUMPRODUCT(--(Loads!$A$2:$A$1000=$A50),--(Loads!$B$2:$B$1000=Dashboard!$B$4),--(Loads!$E$2:$E$1000&lt;&gt;"OK"))=0),IF(AND(M50&gt;=Dashboard!$B$3,M50&lt;=1),"Ready","Not ready"),"Not ready"))</f>
        <v/>
      </c>
      <c r="O50" s="17" t="str">
        <f>IF($A50="","",IF(NOT(AND(ISNUMBER(F50),N(F50)&gt;=0,N(F50)&lt;=1000)),"Check order",IF(G50="","OK",IF(SUMPRODUCT(--($A$2:$A$300=G50))&lt;&gt;1,"Check ID",IF(NOT(AND(ISNUMBER(INDEX($F$2:$F$300,SUMPRODUCT(--($A$2:$A$300=G50),ROW($A$2:$A$300))-1)),N(INDEX($F$2:$F$300,SUMPRODUCT(--($A$2:$A$300=G50),ROW($A$2:$A$300))-1))&gt;=0,N(INDEX($F$2:$F$300,SUMPRODUCT(--($A$2:$A$300=G50),ROW($A$2:$A$300))-1))&lt;=1000)),"Check order",IF(INDEX($F$2:$F$300,SUMPRODUCT(--($A$2:$A$300=G50),ROW($A$2:$A$300))-1)&gt;=F50,"Order conflict","OK"))))))</f>
        <v/>
      </c>
      <c r="P50" s="17" t="str">
        <f>IF($A50="","",IF(NOT(ISNUMBER(M50)),"n/a",IF(M50&gt;1,"Over-loaded","OK")))</f>
        <v/>
      </c>
      <c r="Q50" s="17" t="str">
        <f>IF(COUNTA($A50:$K50)=0,"",IF($A50="","Check ID",IF(SUMPRODUCT(--($A$2:$A$300=$A50))&gt;1,"Duplicate ID",IF(OR(NOT(AND(ISNUMBER(H50),N(H50)&gt;=0,N(H50)&lt;=1000000000)),NOT(AND(ISNUMBER(I50),N(I50)&gt;=0,N(I50)&lt;=1000000000)),NOT(OR(J50="Not started",J50="In progress",J50="Done")),NOT(OR(K50="Y",K50="N"))),"Check inputs","OK"))))</f>
        <v/>
      </c>
    </row>
    <row r="51" ht="30" customHeight="1" spans="1:17" x14ac:dyDescent="0.25">
      <c r="A51" s="12"/>
      <c r="B51" s="13"/>
      <c r="C51" s="13"/>
      <c r="D51" s="13"/>
      <c r="E51" s="13"/>
      <c r="F51" s="12"/>
      <c r="G51" s="12"/>
      <c r="H51" s="14"/>
      <c r="I51" s="14"/>
      <c r="J51" s="12"/>
      <c r="K51" s="12"/>
      <c r="L51" s="15" t="str">
        <f>IF($A51="","",IF(SUMPRODUCT(--($A$2:$A$300=$A51))&gt;1,"Check ID",IF(NOT(AND(ISNUMBER(Dashboard!$B$4),N(Dashboard!$B$4)&gt;=1,N(Dashboard!$B$4)&lt;=1000,N(Dashboard!$B$4)=INT(N(Dashboard!$B$4)))),"Check inputs",SUMPRODUCT(--(Loads!$A$2:$A$1000=$A51),--(Loads!$B$2:$B$1000=Dashboard!$B$4),Loads!$C$2:$C$1000))))</f>
        <v/>
      </c>
      <c r="M51" s="16" t="str">
        <f>IF($A51="","",IF(OR(NOT(ISNUMBER(L51)),N(I51)=0),"n/a",L51/I51))</f>
        <v/>
      </c>
      <c r="N51" s="17" t="str">
        <f>IF($A51="","",IF(AND(J51="Done",K51="Y",ISNUMBER(M51),AND(ISNUMBER(Dashboard!$B$3),N(Dashboard!$B$3)&gt;=0,N(Dashboard!$B$3)&lt;=1),O51="OK",Q51="OK",SUMPRODUCT(--(Loads!$A$2:$A$1000=$A51),--(Loads!$B$2:$B$1000=Dashboard!$B$4),--(Loads!$E$2:$E$1000&lt;&gt;"OK"))=0),IF(AND(M51&gt;=Dashboard!$B$3,M51&lt;=1),"Ready","Not ready"),"Not ready"))</f>
        <v/>
      </c>
      <c r="O51" s="17" t="str">
        <f>IF($A51="","",IF(NOT(AND(ISNUMBER(F51),N(F51)&gt;=0,N(F51)&lt;=1000)),"Check order",IF(G51="","OK",IF(SUMPRODUCT(--($A$2:$A$300=G51))&lt;&gt;1,"Check ID",IF(NOT(AND(ISNUMBER(INDEX($F$2:$F$300,SUMPRODUCT(--($A$2:$A$300=G51),ROW($A$2:$A$300))-1)),N(INDEX($F$2:$F$300,SUMPRODUCT(--($A$2:$A$300=G51),ROW($A$2:$A$300))-1))&gt;=0,N(INDEX($F$2:$F$300,SUMPRODUCT(--($A$2:$A$300=G51),ROW($A$2:$A$300))-1))&lt;=1000)),"Check order",IF(INDEX($F$2:$F$300,SUMPRODUCT(--($A$2:$A$300=G51),ROW($A$2:$A$300))-1)&gt;=F51,"Order conflict","OK"))))))</f>
        <v/>
      </c>
      <c r="P51" s="17" t="str">
        <f>IF($A51="","",IF(NOT(ISNUMBER(M51)),"n/a",IF(M51&gt;1,"Over-loaded","OK")))</f>
        <v/>
      </c>
      <c r="Q51" s="17" t="str">
        <f>IF(COUNTA($A51:$K51)=0,"",IF($A51="","Check ID",IF(SUMPRODUCT(--($A$2:$A$300=$A51))&gt;1,"Duplicate ID",IF(OR(NOT(AND(ISNUMBER(H51),N(H51)&gt;=0,N(H51)&lt;=1000000000)),NOT(AND(ISNUMBER(I51),N(I51)&gt;=0,N(I51)&lt;=1000000000)),NOT(OR(J51="Not started",J51="In progress",J51="Done")),NOT(OR(K51="Y",K51="N"))),"Check inputs","OK"))))</f>
        <v/>
      </c>
    </row>
    <row r="52" ht="30" customHeight="1" spans="1:17" x14ac:dyDescent="0.25">
      <c r="A52" s="12"/>
      <c r="B52" s="13"/>
      <c r="C52" s="13"/>
      <c r="D52" s="13"/>
      <c r="E52" s="13"/>
      <c r="F52" s="12"/>
      <c r="G52" s="12"/>
      <c r="H52" s="14"/>
      <c r="I52" s="14"/>
      <c r="J52" s="12"/>
      <c r="K52" s="12"/>
      <c r="L52" s="15" t="str">
        <f>IF($A52="","",IF(SUMPRODUCT(--($A$2:$A$300=$A52))&gt;1,"Check ID",IF(NOT(AND(ISNUMBER(Dashboard!$B$4),N(Dashboard!$B$4)&gt;=1,N(Dashboard!$B$4)&lt;=1000,N(Dashboard!$B$4)=INT(N(Dashboard!$B$4)))),"Check inputs",SUMPRODUCT(--(Loads!$A$2:$A$1000=$A52),--(Loads!$B$2:$B$1000=Dashboard!$B$4),Loads!$C$2:$C$1000))))</f>
        <v/>
      </c>
      <c r="M52" s="16" t="str">
        <f>IF($A52="","",IF(OR(NOT(ISNUMBER(L52)),N(I52)=0),"n/a",L52/I52))</f>
        <v/>
      </c>
      <c r="N52" s="17" t="str">
        <f>IF($A52="","",IF(AND(J52="Done",K52="Y",ISNUMBER(M52),AND(ISNUMBER(Dashboard!$B$3),N(Dashboard!$B$3)&gt;=0,N(Dashboard!$B$3)&lt;=1),O52="OK",Q52="OK",SUMPRODUCT(--(Loads!$A$2:$A$1000=$A52),--(Loads!$B$2:$B$1000=Dashboard!$B$4),--(Loads!$E$2:$E$1000&lt;&gt;"OK"))=0),IF(AND(M52&gt;=Dashboard!$B$3,M52&lt;=1),"Ready","Not ready"),"Not ready"))</f>
        <v/>
      </c>
      <c r="O52" s="17" t="str">
        <f>IF($A52="","",IF(NOT(AND(ISNUMBER(F52),N(F52)&gt;=0,N(F52)&lt;=1000)),"Check order",IF(G52="","OK",IF(SUMPRODUCT(--($A$2:$A$300=G52))&lt;&gt;1,"Check ID",IF(NOT(AND(ISNUMBER(INDEX($F$2:$F$300,SUMPRODUCT(--($A$2:$A$300=G52),ROW($A$2:$A$300))-1)),N(INDEX($F$2:$F$300,SUMPRODUCT(--($A$2:$A$300=G52),ROW($A$2:$A$300))-1))&gt;=0,N(INDEX($F$2:$F$300,SUMPRODUCT(--($A$2:$A$300=G52),ROW($A$2:$A$300))-1))&lt;=1000)),"Check order",IF(INDEX($F$2:$F$300,SUMPRODUCT(--($A$2:$A$300=G52),ROW($A$2:$A$300))-1)&gt;=F52,"Order conflict","OK"))))))</f>
        <v/>
      </c>
      <c r="P52" s="17" t="str">
        <f>IF($A52="","",IF(NOT(ISNUMBER(M52)),"n/a",IF(M52&gt;1,"Over-loaded","OK")))</f>
        <v/>
      </c>
      <c r="Q52" s="17" t="str">
        <f>IF(COUNTA($A52:$K52)=0,"",IF($A52="","Check ID",IF(SUMPRODUCT(--($A$2:$A$300=$A52))&gt;1,"Duplicate ID",IF(OR(NOT(AND(ISNUMBER(H52),N(H52)&gt;=0,N(H52)&lt;=1000000000)),NOT(AND(ISNUMBER(I52),N(I52)&gt;=0,N(I52)&lt;=1000000000)),NOT(OR(J52="Not started",J52="In progress",J52="Done")),NOT(OR(K52="Y",K52="N"))),"Check inputs","OK"))))</f>
        <v/>
      </c>
    </row>
    <row r="53" ht="30" customHeight="1" spans="1:17" x14ac:dyDescent="0.25">
      <c r="A53" s="12"/>
      <c r="B53" s="13"/>
      <c r="C53" s="13"/>
      <c r="D53" s="13"/>
      <c r="E53" s="13"/>
      <c r="F53" s="12"/>
      <c r="G53" s="12"/>
      <c r="H53" s="14"/>
      <c r="I53" s="14"/>
      <c r="J53" s="12"/>
      <c r="K53" s="12"/>
      <c r="L53" s="15" t="str">
        <f>IF($A53="","",IF(SUMPRODUCT(--($A$2:$A$300=$A53))&gt;1,"Check ID",IF(NOT(AND(ISNUMBER(Dashboard!$B$4),N(Dashboard!$B$4)&gt;=1,N(Dashboard!$B$4)&lt;=1000,N(Dashboard!$B$4)=INT(N(Dashboard!$B$4)))),"Check inputs",SUMPRODUCT(--(Loads!$A$2:$A$1000=$A53),--(Loads!$B$2:$B$1000=Dashboard!$B$4),Loads!$C$2:$C$1000))))</f>
        <v/>
      </c>
      <c r="M53" s="16" t="str">
        <f>IF($A53="","",IF(OR(NOT(ISNUMBER(L53)),N(I53)=0),"n/a",L53/I53))</f>
        <v/>
      </c>
      <c r="N53" s="17" t="str">
        <f>IF($A53="","",IF(AND(J53="Done",K53="Y",ISNUMBER(M53),AND(ISNUMBER(Dashboard!$B$3),N(Dashboard!$B$3)&gt;=0,N(Dashboard!$B$3)&lt;=1),O53="OK",Q53="OK",SUMPRODUCT(--(Loads!$A$2:$A$1000=$A53),--(Loads!$B$2:$B$1000=Dashboard!$B$4),--(Loads!$E$2:$E$1000&lt;&gt;"OK"))=0),IF(AND(M53&gt;=Dashboard!$B$3,M53&lt;=1),"Ready","Not ready"),"Not ready"))</f>
        <v/>
      </c>
      <c r="O53" s="17" t="str">
        <f>IF($A53="","",IF(NOT(AND(ISNUMBER(F53),N(F53)&gt;=0,N(F53)&lt;=1000)),"Check order",IF(G53="","OK",IF(SUMPRODUCT(--($A$2:$A$300=G53))&lt;&gt;1,"Check ID",IF(NOT(AND(ISNUMBER(INDEX($F$2:$F$300,SUMPRODUCT(--($A$2:$A$300=G53),ROW($A$2:$A$300))-1)),N(INDEX($F$2:$F$300,SUMPRODUCT(--($A$2:$A$300=G53),ROW($A$2:$A$300))-1))&gt;=0,N(INDEX($F$2:$F$300,SUMPRODUCT(--($A$2:$A$300=G53),ROW($A$2:$A$300))-1))&lt;=1000)),"Check order",IF(INDEX($F$2:$F$300,SUMPRODUCT(--($A$2:$A$300=G53),ROW($A$2:$A$300))-1)&gt;=F53,"Order conflict","OK"))))))</f>
        <v/>
      </c>
      <c r="P53" s="17" t="str">
        <f>IF($A53="","",IF(NOT(ISNUMBER(M53)),"n/a",IF(M53&gt;1,"Over-loaded","OK")))</f>
        <v/>
      </c>
      <c r="Q53" s="17" t="str">
        <f>IF(COUNTA($A53:$K53)=0,"",IF($A53="","Check ID",IF(SUMPRODUCT(--($A$2:$A$300=$A53))&gt;1,"Duplicate ID",IF(OR(NOT(AND(ISNUMBER(H53),N(H53)&gt;=0,N(H53)&lt;=1000000000)),NOT(AND(ISNUMBER(I53),N(I53)&gt;=0,N(I53)&lt;=1000000000)),NOT(OR(J53="Not started",J53="In progress",J53="Done")),NOT(OR(K53="Y",K53="N"))),"Check inputs","OK"))))</f>
        <v/>
      </c>
    </row>
    <row r="54" ht="30" customHeight="1" spans="1:17" x14ac:dyDescent="0.25">
      <c r="A54" s="12"/>
      <c r="B54" s="13"/>
      <c r="C54" s="13"/>
      <c r="D54" s="13"/>
      <c r="E54" s="13"/>
      <c r="F54" s="12"/>
      <c r="G54" s="12"/>
      <c r="H54" s="14"/>
      <c r="I54" s="14"/>
      <c r="J54" s="12"/>
      <c r="K54" s="12"/>
      <c r="L54" s="15" t="str">
        <f>IF($A54="","",IF(SUMPRODUCT(--($A$2:$A$300=$A54))&gt;1,"Check ID",IF(NOT(AND(ISNUMBER(Dashboard!$B$4),N(Dashboard!$B$4)&gt;=1,N(Dashboard!$B$4)&lt;=1000,N(Dashboard!$B$4)=INT(N(Dashboard!$B$4)))),"Check inputs",SUMPRODUCT(--(Loads!$A$2:$A$1000=$A54),--(Loads!$B$2:$B$1000=Dashboard!$B$4),Loads!$C$2:$C$1000))))</f>
        <v/>
      </c>
      <c r="M54" s="16" t="str">
        <f>IF($A54="","",IF(OR(NOT(ISNUMBER(L54)),N(I54)=0),"n/a",L54/I54))</f>
        <v/>
      </c>
      <c r="N54" s="17" t="str">
        <f>IF($A54="","",IF(AND(J54="Done",K54="Y",ISNUMBER(M54),AND(ISNUMBER(Dashboard!$B$3),N(Dashboard!$B$3)&gt;=0,N(Dashboard!$B$3)&lt;=1),O54="OK",Q54="OK",SUMPRODUCT(--(Loads!$A$2:$A$1000=$A54),--(Loads!$B$2:$B$1000=Dashboard!$B$4),--(Loads!$E$2:$E$1000&lt;&gt;"OK"))=0),IF(AND(M54&gt;=Dashboard!$B$3,M54&lt;=1),"Ready","Not ready"),"Not ready"))</f>
        <v/>
      </c>
      <c r="O54" s="17" t="str">
        <f>IF($A54="","",IF(NOT(AND(ISNUMBER(F54),N(F54)&gt;=0,N(F54)&lt;=1000)),"Check order",IF(G54="","OK",IF(SUMPRODUCT(--($A$2:$A$300=G54))&lt;&gt;1,"Check ID",IF(NOT(AND(ISNUMBER(INDEX($F$2:$F$300,SUMPRODUCT(--($A$2:$A$300=G54),ROW($A$2:$A$300))-1)),N(INDEX($F$2:$F$300,SUMPRODUCT(--($A$2:$A$300=G54),ROW($A$2:$A$300))-1))&gt;=0,N(INDEX($F$2:$F$300,SUMPRODUCT(--($A$2:$A$300=G54),ROW($A$2:$A$300))-1))&lt;=1000)),"Check order",IF(INDEX($F$2:$F$300,SUMPRODUCT(--($A$2:$A$300=G54),ROW($A$2:$A$300))-1)&gt;=F54,"Order conflict","OK"))))))</f>
        <v/>
      </c>
      <c r="P54" s="17" t="str">
        <f>IF($A54="","",IF(NOT(ISNUMBER(M54)),"n/a",IF(M54&gt;1,"Over-loaded","OK")))</f>
        <v/>
      </c>
      <c r="Q54" s="17" t="str">
        <f>IF(COUNTA($A54:$K54)=0,"",IF($A54="","Check ID",IF(SUMPRODUCT(--($A$2:$A$300=$A54))&gt;1,"Duplicate ID",IF(OR(NOT(AND(ISNUMBER(H54),N(H54)&gt;=0,N(H54)&lt;=1000000000)),NOT(AND(ISNUMBER(I54),N(I54)&gt;=0,N(I54)&lt;=1000000000)),NOT(OR(J54="Not started",J54="In progress",J54="Done")),NOT(OR(K54="Y",K54="N"))),"Check inputs","OK"))))</f>
        <v/>
      </c>
    </row>
    <row r="55" ht="30" customHeight="1" spans="1:17" x14ac:dyDescent="0.25">
      <c r="A55" s="12"/>
      <c r="B55" s="13"/>
      <c r="C55" s="13"/>
      <c r="D55" s="13"/>
      <c r="E55" s="13"/>
      <c r="F55" s="12"/>
      <c r="G55" s="12"/>
      <c r="H55" s="14"/>
      <c r="I55" s="14"/>
      <c r="J55" s="12"/>
      <c r="K55" s="12"/>
      <c r="L55" s="15" t="str">
        <f>IF($A55="","",IF(SUMPRODUCT(--($A$2:$A$300=$A55))&gt;1,"Check ID",IF(NOT(AND(ISNUMBER(Dashboard!$B$4),N(Dashboard!$B$4)&gt;=1,N(Dashboard!$B$4)&lt;=1000,N(Dashboard!$B$4)=INT(N(Dashboard!$B$4)))),"Check inputs",SUMPRODUCT(--(Loads!$A$2:$A$1000=$A55),--(Loads!$B$2:$B$1000=Dashboard!$B$4),Loads!$C$2:$C$1000))))</f>
        <v/>
      </c>
      <c r="M55" s="16" t="str">
        <f>IF($A55="","",IF(OR(NOT(ISNUMBER(L55)),N(I55)=0),"n/a",L55/I55))</f>
        <v/>
      </c>
      <c r="N55" s="17" t="str">
        <f>IF($A55="","",IF(AND(J55="Done",K55="Y",ISNUMBER(M55),AND(ISNUMBER(Dashboard!$B$3),N(Dashboard!$B$3)&gt;=0,N(Dashboard!$B$3)&lt;=1),O55="OK",Q55="OK",SUMPRODUCT(--(Loads!$A$2:$A$1000=$A55),--(Loads!$B$2:$B$1000=Dashboard!$B$4),--(Loads!$E$2:$E$1000&lt;&gt;"OK"))=0),IF(AND(M55&gt;=Dashboard!$B$3,M55&lt;=1),"Ready","Not ready"),"Not ready"))</f>
        <v/>
      </c>
      <c r="O55" s="17" t="str">
        <f>IF($A55="","",IF(NOT(AND(ISNUMBER(F55),N(F55)&gt;=0,N(F55)&lt;=1000)),"Check order",IF(G55="","OK",IF(SUMPRODUCT(--($A$2:$A$300=G55))&lt;&gt;1,"Check ID",IF(NOT(AND(ISNUMBER(INDEX($F$2:$F$300,SUMPRODUCT(--($A$2:$A$300=G55),ROW($A$2:$A$300))-1)),N(INDEX($F$2:$F$300,SUMPRODUCT(--($A$2:$A$300=G55),ROW($A$2:$A$300))-1))&gt;=0,N(INDEX($F$2:$F$300,SUMPRODUCT(--($A$2:$A$300=G55),ROW($A$2:$A$300))-1))&lt;=1000)),"Check order",IF(INDEX($F$2:$F$300,SUMPRODUCT(--($A$2:$A$300=G55),ROW($A$2:$A$300))-1)&gt;=F55,"Order conflict","OK"))))))</f>
        <v/>
      </c>
      <c r="P55" s="17" t="str">
        <f>IF($A55="","",IF(NOT(ISNUMBER(M55)),"n/a",IF(M55&gt;1,"Over-loaded","OK")))</f>
        <v/>
      </c>
      <c r="Q55" s="17" t="str">
        <f>IF(COUNTA($A55:$K55)=0,"",IF($A55="","Check ID",IF(SUMPRODUCT(--($A$2:$A$300=$A55))&gt;1,"Duplicate ID",IF(OR(NOT(AND(ISNUMBER(H55),N(H55)&gt;=0,N(H55)&lt;=1000000000)),NOT(AND(ISNUMBER(I55),N(I55)&gt;=0,N(I55)&lt;=1000000000)),NOT(OR(J55="Not started",J55="In progress",J55="Done")),NOT(OR(K55="Y",K55="N"))),"Check inputs","OK"))))</f>
        <v/>
      </c>
    </row>
    <row r="56" ht="30" customHeight="1" spans="1:17" x14ac:dyDescent="0.25">
      <c r="A56" s="12"/>
      <c r="B56" s="13"/>
      <c r="C56" s="13"/>
      <c r="D56" s="13"/>
      <c r="E56" s="13"/>
      <c r="F56" s="12"/>
      <c r="G56" s="12"/>
      <c r="H56" s="14"/>
      <c r="I56" s="14"/>
      <c r="J56" s="12"/>
      <c r="K56" s="12"/>
      <c r="L56" s="15" t="str">
        <f>IF($A56="","",IF(SUMPRODUCT(--($A$2:$A$300=$A56))&gt;1,"Check ID",IF(NOT(AND(ISNUMBER(Dashboard!$B$4),N(Dashboard!$B$4)&gt;=1,N(Dashboard!$B$4)&lt;=1000,N(Dashboard!$B$4)=INT(N(Dashboard!$B$4)))),"Check inputs",SUMPRODUCT(--(Loads!$A$2:$A$1000=$A56),--(Loads!$B$2:$B$1000=Dashboard!$B$4),Loads!$C$2:$C$1000))))</f>
        <v/>
      </c>
      <c r="M56" s="16" t="str">
        <f>IF($A56="","",IF(OR(NOT(ISNUMBER(L56)),N(I56)=0),"n/a",L56/I56))</f>
        <v/>
      </c>
      <c r="N56" s="17" t="str">
        <f>IF($A56="","",IF(AND(J56="Done",K56="Y",ISNUMBER(M56),AND(ISNUMBER(Dashboard!$B$3),N(Dashboard!$B$3)&gt;=0,N(Dashboard!$B$3)&lt;=1),O56="OK",Q56="OK",SUMPRODUCT(--(Loads!$A$2:$A$1000=$A56),--(Loads!$B$2:$B$1000=Dashboard!$B$4),--(Loads!$E$2:$E$1000&lt;&gt;"OK"))=0),IF(AND(M56&gt;=Dashboard!$B$3,M56&lt;=1),"Ready","Not ready"),"Not ready"))</f>
        <v/>
      </c>
      <c r="O56" s="17" t="str">
        <f>IF($A56="","",IF(NOT(AND(ISNUMBER(F56),N(F56)&gt;=0,N(F56)&lt;=1000)),"Check order",IF(G56="","OK",IF(SUMPRODUCT(--($A$2:$A$300=G56))&lt;&gt;1,"Check ID",IF(NOT(AND(ISNUMBER(INDEX($F$2:$F$300,SUMPRODUCT(--($A$2:$A$300=G56),ROW($A$2:$A$300))-1)),N(INDEX($F$2:$F$300,SUMPRODUCT(--($A$2:$A$300=G56),ROW($A$2:$A$300))-1))&gt;=0,N(INDEX($F$2:$F$300,SUMPRODUCT(--($A$2:$A$300=G56),ROW($A$2:$A$300))-1))&lt;=1000)),"Check order",IF(INDEX($F$2:$F$300,SUMPRODUCT(--($A$2:$A$300=G56),ROW($A$2:$A$300))-1)&gt;=F56,"Order conflict","OK"))))))</f>
        <v/>
      </c>
      <c r="P56" s="17" t="str">
        <f>IF($A56="","",IF(NOT(ISNUMBER(M56)),"n/a",IF(M56&gt;1,"Over-loaded","OK")))</f>
        <v/>
      </c>
      <c r="Q56" s="17" t="str">
        <f>IF(COUNTA($A56:$K56)=0,"",IF($A56="","Check ID",IF(SUMPRODUCT(--($A$2:$A$300=$A56))&gt;1,"Duplicate ID",IF(OR(NOT(AND(ISNUMBER(H56),N(H56)&gt;=0,N(H56)&lt;=1000000000)),NOT(AND(ISNUMBER(I56),N(I56)&gt;=0,N(I56)&lt;=1000000000)),NOT(OR(J56="Not started",J56="In progress",J56="Done")),NOT(OR(K56="Y",K56="N"))),"Check inputs","OK"))))</f>
        <v/>
      </c>
    </row>
    <row r="57" ht="30" customHeight="1" spans="1:17" x14ac:dyDescent="0.25">
      <c r="A57" s="12"/>
      <c r="B57" s="13"/>
      <c r="C57" s="13"/>
      <c r="D57" s="13"/>
      <c r="E57" s="13"/>
      <c r="F57" s="12"/>
      <c r="G57" s="12"/>
      <c r="H57" s="14"/>
      <c r="I57" s="14"/>
      <c r="J57" s="12"/>
      <c r="K57" s="12"/>
      <c r="L57" s="15" t="str">
        <f>IF($A57="","",IF(SUMPRODUCT(--($A$2:$A$300=$A57))&gt;1,"Check ID",IF(NOT(AND(ISNUMBER(Dashboard!$B$4),N(Dashboard!$B$4)&gt;=1,N(Dashboard!$B$4)&lt;=1000,N(Dashboard!$B$4)=INT(N(Dashboard!$B$4)))),"Check inputs",SUMPRODUCT(--(Loads!$A$2:$A$1000=$A57),--(Loads!$B$2:$B$1000=Dashboard!$B$4),Loads!$C$2:$C$1000))))</f>
        <v/>
      </c>
      <c r="M57" s="16" t="str">
        <f>IF($A57="","",IF(OR(NOT(ISNUMBER(L57)),N(I57)=0),"n/a",L57/I57))</f>
        <v/>
      </c>
      <c r="N57" s="17" t="str">
        <f>IF($A57="","",IF(AND(J57="Done",K57="Y",ISNUMBER(M57),AND(ISNUMBER(Dashboard!$B$3),N(Dashboard!$B$3)&gt;=0,N(Dashboard!$B$3)&lt;=1),O57="OK",Q57="OK",SUMPRODUCT(--(Loads!$A$2:$A$1000=$A57),--(Loads!$B$2:$B$1000=Dashboard!$B$4),--(Loads!$E$2:$E$1000&lt;&gt;"OK"))=0),IF(AND(M57&gt;=Dashboard!$B$3,M57&lt;=1),"Ready","Not ready"),"Not ready"))</f>
        <v/>
      </c>
      <c r="O57" s="17" t="str">
        <f>IF($A57="","",IF(NOT(AND(ISNUMBER(F57),N(F57)&gt;=0,N(F57)&lt;=1000)),"Check order",IF(G57="","OK",IF(SUMPRODUCT(--($A$2:$A$300=G57))&lt;&gt;1,"Check ID",IF(NOT(AND(ISNUMBER(INDEX($F$2:$F$300,SUMPRODUCT(--($A$2:$A$300=G57),ROW($A$2:$A$300))-1)),N(INDEX($F$2:$F$300,SUMPRODUCT(--($A$2:$A$300=G57),ROW($A$2:$A$300))-1))&gt;=0,N(INDEX($F$2:$F$300,SUMPRODUCT(--($A$2:$A$300=G57),ROW($A$2:$A$300))-1))&lt;=1000)),"Check order",IF(INDEX($F$2:$F$300,SUMPRODUCT(--($A$2:$A$300=G57),ROW($A$2:$A$300))-1)&gt;=F57,"Order conflict","OK"))))))</f>
        <v/>
      </c>
      <c r="P57" s="17" t="str">
        <f>IF($A57="","",IF(NOT(ISNUMBER(M57)),"n/a",IF(M57&gt;1,"Over-loaded","OK")))</f>
        <v/>
      </c>
      <c r="Q57" s="17" t="str">
        <f>IF(COUNTA($A57:$K57)=0,"",IF($A57="","Check ID",IF(SUMPRODUCT(--($A$2:$A$300=$A57))&gt;1,"Duplicate ID",IF(OR(NOT(AND(ISNUMBER(H57),N(H57)&gt;=0,N(H57)&lt;=1000000000)),NOT(AND(ISNUMBER(I57),N(I57)&gt;=0,N(I57)&lt;=1000000000)),NOT(OR(J57="Not started",J57="In progress",J57="Done")),NOT(OR(K57="Y",K57="N"))),"Check inputs","OK"))))</f>
        <v/>
      </c>
    </row>
    <row r="58" ht="30" customHeight="1" spans="1:17" x14ac:dyDescent="0.25">
      <c r="A58" s="12"/>
      <c r="B58" s="13"/>
      <c r="C58" s="13"/>
      <c r="D58" s="13"/>
      <c r="E58" s="13"/>
      <c r="F58" s="12"/>
      <c r="G58" s="12"/>
      <c r="H58" s="14"/>
      <c r="I58" s="14"/>
      <c r="J58" s="12"/>
      <c r="K58" s="12"/>
      <c r="L58" s="15" t="str">
        <f>IF($A58="","",IF(SUMPRODUCT(--($A$2:$A$300=$A58))&gt;1,"Check ID",IF(NOT(AND(ISNUMBER(Dashboard!$B$4),N(Dashboard!$B$4)&gt;=1,N(Dashboard!$B$4)&lt;=1000,N(Dashboard!$B$4)=INT(N(Dashboard!$B$4)))),"Check inputs",SUMPRODUCT(--(Loads!$A$2:$A$1000=$A58),--(Loads!$B$2:$B$1000=Dashboard!$B$4),Loads!$C$2:$C$1000))))</f>
        <v/>
      </c>
      <c r="M58" s="16" t="str">
        <f>IF($A58="","",IF(OR(NOT(ISNUMBER(L58)),N(I58)=0),"n/a",L58/I58))</f>
        <v/>
      </c>
      <c r="N58" s="17" t="str">
        <f>IF($A58="","",IF(AND(J58="Done",K58="Y",ISNUMBER(M58),AND(ISNUMBER(Dashboard!$B$3),N(Dashboard!$B$3)&gt;=0,N(Dashboard!$B$3)&lt;=1),O58="OK",Q58="OK",SUMPRODUCT(--(Loads!$A$2:$A$1000=$A58),--(Loads!$B$2:$B$1000=Dashboard!$B$4),--(Loads!$E$2:$E$1000&lt;&gt;"OK"))=0),IF(AND(M58&gt;=Dashboard!$B$3,M58&lt;=1),"Ready","Not ready"),"Not ready"))</f>
        <v/>
      </c>
      <c r="O58" s="17" t="str">
        <f>IF($A58="","",IF(NOT(AND(ISNUMBER(F58),N(F58)&gt;=0,N(F58)&lt;=1000)),"Check order",IF(G58="","OK",IF(SUMPRODUCT(--($A$2:$A$300=G58))&lt;&gt;1,"Check ID",IF(NOT(AND(ISNUMBER(INDEX($F$2:$F$300,SUMPRODUCT(--($A$2:$A$300=G58),ROW($A$2:$A$300))-1)),N(INDEX($F$2:$F$300,SUMPRODUCT(--($A$2:$A$300=G58),ROW($A$2:$A$300))-1))&gt;=0,N(INDEX($F$2:$F$300,SUMPRODUCT(--($A$2:$A$300=G58),ROW($A$2:$A$300))-1))&lt;=1000)),"Check order",IF(INDEX($F$2:$F$300,SUMPRODUCT(--($A$2:$A$300=G58),ROW($A$2:$A$300))-1)&gt;=F58,"Order conflict","OK"))))))</f>
        <v/>
      </c>
      <c r="P58" s="17" t="str">
        <f>IF($A58="","",IF(NOT(ISNUMBER(M58)),"n/a",IF(M58&gt;1,"Over-loaded","OK")))</f>
        <v/>
      </c>
      <c r="Q58" s="17" t="str">
        <f>IF(COUNTA($A58:$K58)=0,"",IF($A58="","Check ID",IF(SUMPRODUCT(--($A$2:$A$300=$A58))&gt;1,"Duplicate ID",IF(OR(NOT(AND(ISNUMBER(H58),N(H58)&gt;=0,N(H58)&lt;=1000000000)),NOT(AND(ISNUMBER(I58),N(I58)&gt;=0,N(I58)&lt;=1000000000)),NOT(OR(J58="Not started",J58="In progress",J58="Done")),NOT(OR(K58="Y",K58="N"))),"Check inputs","OK"))))</f>
        <v/>
      </c>
    </row>
    <row r="59" ht="30" customHeight="1" spans="1:17" x14ac:dyDescent="0.25">
      <c r="A59" s="12"/>
      <c r="B59" s="13"/>
      <c r="C59" s="13"/>
      <c r="D59" s="13"/>
      <c r="E59" s="13"/>
      <c r="F59" s="12"/>
      <c r="G59" s="12"/>
      <c r="H59" s="14"/>
      <c r="I59" s="14"/>
      <c r="J59" s="12"/>
      <c r="K59" s="12"/>
      <c r="L59" s="15" t="str">
        <f>IF($A59="","",IF(SUMPRODUCT(--($A$2:$A$300=$A59))&gt;1,"Check ID",IF(NOT(AND(ISNUMBER(Dashboard!$B$4),N(Dashboard!$B$4)&gt;=1,N(Dashboard!$B$4)&lt;=1000,N(Dashboard!$B$4)=INT(N(Dashboard!$B$4)))),"Check inputs",SUMPRODUCT(--(Loads!$A$2:$A$1000=$A59),--(Loads!$B$2:$B$1000=Dashboard!$B$4),Loads!$C$2:$C$1000))))</f>
        <v/>
      </c>
      <c r="M59" s="16" t="str">
        <f>IF($A59="","",IF(OR(NOT(ISNUMBER(L59)),N(I59)=0),"n/a",L59/I59))</f>
        <v/>
      </c>
      <c r="N59" s="17" t="str">
        <f>IF($A59="","",IF(AND(J59="Done",K59="Y",ISNUMBER(M59),AND(ISNUMBER(Dashboard!$B$3),N(Dashboard!$B$3)&gt;=0,N(Dashboard!$B$3)&lt;=1),O59="OK",Q59="OK",SUMPRODUCT(--(Loads!$A$2:$A$1000=$A59),--(Loads!$B$2:$B$1000=Dashboard!$B$4),--(Loads!$E$2:$E$1000&lt;&gt;"OK"))=0),IF(AND(M59&gt;=Dashboard!$B$3,M59&lt;=1),"Ready","Not ready"),"Not ready"))</f>
        <v/>
      </c>
      <c r="O59" s="17" t="str">
        <f>IF($A59="","",IF(NOT(AND(ISNUMBER(F59),N(F59)&gt;=0,N(F59)&lt;=1000)),"Check order",IF(G59="","OK",IF(SUMPRODUCT(--($A$2:$A$300=G59))&lt;&gt;1,"Check ID",IF(NOT(AND(ISNUMBER(INDEX($F$2:$F$300,SUMPRODUCT(--($A$2:$A$300=G59),ROW($A$2:$A$300))-1)),N(INDEX($F$2:$F$300,SUMPRODUCT(--($A$2:$A$300=G59),ROW($A$2:$A$300))-1))&gt;=0,N(INDEX($F$2:$F$300,SUMPRODUCT(--($A$2:$A$300=G59),ROW($A$2:$A$300))-1))&lt;=1000)),"Check order",IF(INDEX($F$2:$F$300,SUMPRODUCT(--($A$2:$A$300=G59),ROW($A$2:$A$300))-1)&gt;=F59,"Order conflict","OK"))))))</f>
        <v/>
      </c>
      <c r="P59" s="17" t="str">
        <f>IF($A59="","",IF(NOT(ISNUMBER(M59)),"n/a",IF(M59&gt;1,"Over-loaded","OK")))</f>
        <v/>
      </c>
      <c r="Q59" s="17" t="str">
        <f>IF(COUNTA($A59:$K59)=0,"",IF($A59="","Check ID",IF(SUMPRODUCT(--($A$2:$A$300=$A59))&gt;1,"Duplicate ID",IF(OR(NOT(AND(ISNUMBER(H59),N(H59)&gt;=0,N(H59)&lt;=1000000000)),NOT(AND(ISNUMBER(I59),N(I59)&gt;=0,N(I59)&lt;=1000000000)),NOT(OR(J59="Not started",J59="In progress",J59="Done")),NOT(OR(K59="Y",K59="N"))),"Check inputs","OK"))))</f>
        <v/>
      </c>
    </row>
    <row r="60" ht="30" customHeight="1" spans="1:17" x14ac:dyDescent="0.25">
      <c r="A60" s="12"/>
      <c r="B60" s="13"/>
      <c r="C60" s="13"/>
      <c r="D60" s="13"/>
      <c r="E60" s="13"/>
      <c r="F60" s="12"/>
      <c r="G60" s="12"/>
      <c r="H60" s="14"/>
      <c r="I60" s="14"/>
      <c r="J60" s="12"/>
      <c r="K60" s="12"/>
      <c r="L60" s="15" t="str">
        <f>IF($A60="","",IF(SUMPRODUCT(--($A$2:$A$300=$A60))&gt;1,"Check ID",IF(NOT(AND(ISNUMBER(Dashboard!$B$4),N(Dashboard!$B$4)&gt;=1,N(Dashboard!$B$4)&lt;=1000,N(Dashboard!$B$4)=INT(N(Dashboard!$B$4)))),"Check inputs",SUMPRODUCT(--(Loads!$A$2:$A$1000=$A60),--(Loads!$B$2:$B$1000=Dashboard!$B$4),Loads!$C$2:$C$1000))))</f>
        <v/>
      </c>
      <c r="M60" s="16" t="str">
        <f>IF($A60="","",IF(OR(NOT(ISNUMBER(L60)),N(I60)=0),"n/a",L60/I60))</f>
        <v/>
      </c>
      <c r="N60" s="17" t="str">
        <f>IF($A60="","",IF(AND(J60="Done",K60="Y",ISNUMBER(M60),AND(ISNUMBER(Dashboard!$B$3),N(Dashboard!$B$3)&gt;=0,N(Dashboard!$B$3)&lt;=1),O60="OK",Q60="OK",SUMPRODUCT(--(Loads!$A$2:$A$1000=$A60),--(Loads!$B$2:$B$1000=Dashboard!$B$4),--(Loads!$E$2:$E$1000&lt;&gt;"OK"))=0),IF(AND(M60&gt;=Dashboard!$B$3,M60&lt;=1),"Ready","Not ready"),"Not ready"))</f>
        <v/>
      </c>
      <c r="O60" s="17" t="str">
        <f>IF($A60="","",IF(NOT(AND(ISNUMBER(F60),N(F60)&gt;=0,N(F60)&lt;=1000)),"Check order",IF(G60="","OK",IF(SUMPRODUCT(--($A$2:$A$300=G60))&lt;&gt;1,"Check ID",IF(NOT(AND(ISNUMBER(INDEX($F$2:$F$300,SUMPRODUCT(--($A$2:$A$300=G60),ROW($A$2:$A$300))-1)),N(INDEX($F$2:$F$300,SUMPRODUCT(--($A$2:$A$300=G60),ROW($A$2:$A$300))-1))&gt;=0,N(INDEX($F$2:$F$300,SUMPRODUCT(--($A$2:$A$300=G60),ROW($A$2:$A$300))-1))&lt;=1000)),"Check order",IF(INDEX($F$2:$F$300,SUMPRODUCT(--($A$2:$A$300=G60),ROW($A$2:$A$300))-1)&gt;=F60,"Order conflict","OK"))))))</f>
        <v/>
      </c>
      <c r="P60" s="17" t="str">
        <f>IF($A60="","",IF(NOT(ISNUMBER(M60)),"n/a",IF(M60&gt;1,"Over-loaded","OK")))</f>
        <v/>
      </c>
      <c r="Q60" s="17" t="str">
        <f>IF(COUNTA($A60:$K60)=0,"",IF($A60="","Check ID",IF(SUMPRODUCT(--($A$2:$A$300=$A60))&gt;1,"Duplicate ID",IF(OR(NOT(AND(ISNUMBER(H60),N(H60)&gt;=0,N(H60)&lt;=1000000000)),NOT(AND(ISNUMBER(I60),N(I60)&gt;=0,N(I60)&lt;=1000000000)),NOT(OR(J60="Not started",J60="In progress",J60="Done")),NOT(OR(K60="Y",K60="N"))),"Check inputs","OK"))))</f>
        <v/>
      </c>
    </row>
    <row r="61" ht="30" customHeight="1" spans="1:17" x14ac:dyDescent="0.25">
      <c r="A61" s="12"/>
      <c r="B61" s="13"/>
      <c r="C61" s="13"/>
      <c r="D61" s="13"/>
      <c r="E61" s="13"/>
      <c r="F61" s="12"/>
      <c r="G61" s="12"/>
      <c r="H61" s="14"/>
      <c r="I61" s="14"/>
      <c r="J61" s="12"/>
      <c r="K61" s="12"/>
      <c r="L61" s="15" t="str">
        <f>IF($A61="","",IF(SUMPRODUCT(--($A$2:$A$300=$A61))&gt;1,"Check ID",IF(NOT(AND(ISNUMBER(Dashboard!$B$4),N(Dashboard!$B$4)&gt;=1,N(Dashboard!$B$4)&lt;=1000,N(Dashboard!$B$4)=INT(N(Dashboard!$B$4)))),"Check inputs",SUMPRODUCT(--(Loads!$A$2:$A$1000=$A61),--(Loads!$B$2:$B$1000=Dashboard!$B$4),Loads!$C$2:$C$1000))))</f>
        <v/>
      </c>
      <c r="M61" s="16" t="str">
        <f>IF($A61="","",IF(OR(NOT(ISNUMBER(L61)),N(I61)=0),"n/a",L61/I61))</f>
        <v/>
      </c>
      <c r="N61" s="17" t="str">
        <f>IF($A61="","",IF(AND(J61="Done",K61="Y",ISNUMBER(M61),AND(ISNUMBER(Dashboard!$B$3),N(Dashboard!$B$3)&gt;=0,N(Dashboard!$B$3)&lt;=1),O61="OK",Q61="OK",SUMPRODUCT(--(Loads!$A$2:$A$1000=$A61),--(Loads!$B$2:$B$1000=Dashboard!$B$4),--(Loads!$E$2:$E$1000&lt;&gt;"OK"))=0),IF(AND(M61&gt;=Dashboard!$B$3,M61&lt;=1),"Ready","Not ready"),"Not ready"))</f>
        <v/>
      </c>
      <c r="O61" s="17" t="str">
        <f>IF($A61="","",IF(NOT(AND(ISNUMBER(F61),N(F61)&gt;=0,N(F61)&lt;=1000)),"Check order",IF(G61="","OK",IF(SUMPRODUCT(--($A$2:$A$300=G61))&lt;&gt;1,"Check ID",IF(NOT(AND(ISNUMBER(INDEX($F$2:$F$300,SUMPRODUCT(--($A$2:$A$300=G61),ROW($A$2:$A$300))-1)),N(INDEX($F$2:$F$300,SUMPRODUCT(--($A$2:$A$300=G61),ROW($A$2:$A$300))-1))&gt;=0,N(INDEX($F$2:$F$300,SUMPRODUCT(--($A$2:$A$300=G61),ROW($A$2:$A$300))-1))&lt;=1000)),"Check order",IF(INDEX($F$2:$F$300,SUMPRODUCT(--($A$2:$A$300=G61),ROW($A$2:$A$300))-1)&gt;=F61,"Order conflict","OK"))))))</f>
        <v/>
      </c>
      <c r="P61" s="17" t="str">
        <f>IF($A61="","",IF(NOT(ISNUMBER(M61)),"n/a",IF(M61&gt;1,"Over-loaded","OK")))</f>
        <v/>
      </c>
      <c r="Q61" s="17" t="str">
        <f>IF(COUNTA($A61:$K61)=0,"",IF($A61="","Check ID",IF(SUMPRODUCT(--($A$2:$A$300=$A61))&gt;1,"Duplicate ID",IF(OR(NOT(AND(ISNUMBER(H61),N(H61)&gt;=0,N(H61)&lt;=1000000000)),NOT(AND(ISNUMBER(I61),N(I61)&gt;=0,N(I61)&lt;=1000000000)),NOT(OR(J61="Not started",J61="In progress",J61="Done")),NOT(OR(K61="Y",K61="N"))),"Check inputs","OK"))))</f>
        <v/>
      </c>
    </row>
    <row r="62" ht="30" customHeight="1" spans="1:17" x14ac:dyDescent="0.25">
      <c r="A62" s="12"/>
      <c r="B62" s="13"/>
      <c r="C62" s="13"/>
      <c r="D62" s="13"/>
      <c r="E62" s="13"/>
      <c r="F62" s="12"/>
      <c r="G62" s="12"/>
      <c r="H62" s="14"/>
      <c r="I62" s="14"/>
      <c r="J62" s="12"/>
      <c r="K62" s="12"/>
      <c r="L62" s="15" t="str">
        <f>IF($A62="","",IF(SUMPRODUCT(--($A$2:$A$300=$A62))&gt;1,"Check ID",IF(NOT(AND(ISNUMBER(Dashboard!$B$4),N(Dashboard!$B$4)&gt;=1,N(Dashboard!$B$4)&lt;=1000,N(Dashboard!$B$4)=INT(N(Dashboard!$B$4)))),"Check inputs",SUMPRODUCT(--(Loads!$A$2:$A$1000=$A62),--(Loads!$B$2:$B$1000=Dashboard!$B$4),Loads!$C$2:$C$1000))))</f>
        <v/>
      </c>
      <c r="M62" s="16" t="str">
        <f>IF($A62="","",IF(OR(NOT(ISNUMBER(L62)),N(I62)=0),"n/a",L62/I62))</f>
        <v/>
      </c>
      <c r="N62" s="17" t="str">
        <f>IF($A62="","",IF(AND(J62="Done",K62="Y",ISNUMBER(M62),AND(ISNUMBER(Dashboard!$B$3),N(Dashboard!$B$3)&gt;=0,N(Dashboard!$B$3)&lt;=1),O62="OK",Q62="OK",SUMPRODUCT(--(Loads!$A$2:$A$1000=$A62),--(Loads!$B$2:$B$1000=Dashboard!$B$4),--(Loads!$E$2:$E$1000&lt;&gt;"OK"))=0),IF(AND(M62&gt;=Dashboard!$B$3,M62&lt;=1),"Ready","Not ready"),"Not ready"))</f>
        <v/>
      </c>
      <c r="O62" s="17" t="str">
        <f>IF($A62="","",IF(NOT(AND(ISNUMBER(F62),N(F62)&gt;=0,N(F62)&lt;=1000)),"Check order",IF(G62="","OK",IF(SUMPRODUCT(--($A$2:$A$300=G62))&lt;&gt;1,"Check ID",IF(NOT(AND(ISNUMBER(INDEX($F$2:$F$300,SUMPRODUCT(--($A$2:$A$300=G62),ROW($A$2:$A$300))-1)),N(INDEX($F$2:$F$300,SUMPRODUCT(--($A$2:$A$300=G62),ROW($A$2:$A$300))-1))&gt;=0,N(INDEX($F$2:$F$300,SUMPRODUCT(--($A$2:$A$300=G62),ROW($A$2:$A$300))-1))&lt;=1000)),"Check order",IF(INDEX($F$2:$F$300,SUMPRODUCT(--($A$2:$A$300=G62),ROW($A$2:$A$300))-1)&gt;=F62,"Order conflict","OK"))))))</f>
        <v/>
      </c>
      <c r="P62" s="17" t="str">
        <f>IF($A62="","",IF(NOT(ISNUMBER(M62)),"n/a",IF(M62&gt;1,"Over-loaded","OK")))</f>
        <v/>
      </c>
      <c r="Q62" s="17" t="str">
        <f>IF(COUNTA($A62:$K62)=0,"",IF($A62="","Check ID",IF(SUMPRODUCT(--($A$2:$A$300=$A62))&gt;1,"Duplicate ID",IF(OR(NOT(AND(ISNUMBER(H62),N(H62)&gt;=0,N(H62)&lt;=1000000000)),NOT(AND(ISNUMBER(I62),N(I62)&gt;=0,N(I62)&lt;=1000000000)),NOT(OR(J62="Not started",J62="In progress",J62="Done")),NOT(OR(K62="Y",K62="N"))),"Check inputs","OK"))))</f>
        <v/>
      </c>
    </row>
    <row r="63" ht="30" customHeight="1" spans="1:17" x14ac:dyDescent="0.25">
      <c r="A63" s="12"/>
      <c r="B63" s="13"/>
      <c r="C63" s="13"/>
      <c r="D63" s="13"/>
      <c r="E63" s="13"/>
      <c r="F63" s="12"/>
      <c r="G63" s="12"/>
      <c r="H63" s="14"/>
      <c r="I63" s="14"/>
      <c r="J63" s="12"/>
      <c r="K63" s="12"/>
      <c r="L63" s="15" t="str">
        <f>IF($A63="","",IF(SUMPRODUCT(--($A$2:$A$300=$A63))&gt;1,"Check ID",IF(NOT(AND(ISNUMBER(Dashboard!$B$4),N(Dashboard!$B$4)&gt;=1,N(Dashboard!$B$4)&lt;=1000,N(Dashboard!$B$4)=INT(N(Dashboard!$B$4)))),"Check inputs",SUMPRODUCT(--(Loads!$A$2:$A$1000=$A63),--(Loads!$B$2:$B$1000=Dashboard!$B$4),Loads!$C$2:$C$1000))))</f>
        <v/>
      </c>
      <c r="M63" s="16" t="str">
        <f>IF($A63="","",IF(OR(NOT(ISNUMBER(L63)),N(I63)=0),"n/a",L63/I63))</f>
        <v/>
      </c>
      <c r="N63" s="17" t="str">
        <f>IF($A63="","",IF(AND(J63="Done",K63="Y",ISNUMBER(M63),AND(ISNUMBER(Dashboard!$B$3),N(Dashboard!$B$3)&gt;=0,N(Dashboard!$B$3)&lt;=1),O63="OK",Q63="OK",SUMPRODUCT(--(Loads!$A$2:$A$1000=$A63),--(Loads!$B$2:$B$1000=Dashboard!$B$4),--(Loads!$E$2:$E$1000&lt;&gt;"OK"))=0),IF(AND(M63&gt;=Dashboard!$B$3,M63&lt;=1),"Ready","Not ready"),"Not ready"))</f>
        <v/>
      </c>
      <c r="O63" s="17" t="str">
        <f>IF($A63="","",IF(NOT(AND(ISNUMBER(F63),N(F63)&gt;=0,N(F63)&lt;=1000)),"Check order",IF(G63="","OK",IF(SUMPRODUCT(--($A$2:$A$300=G63))&lt;&gt;1,"Check ID",IF(NOT(AND(ISNUMBER(INDEX($F$2:$F$300,SUMPRODUCT(--($A$2:$A$300=G63),ROW($A$2:$A$300))-1)),N(INDEX($F$2:$F$300,SUMPRODUCT(--($A$2:$A$300=G63),ROW($A$2:$A$300))-1))&gt;=0,N(INDEX($F$2:$F$300,SUMPRODUCT(--($A$2:$A$300=G63),ROW($A$2:$A$300))-1))&lt;=1000)),"Check order",IF(INDEX($F$2:$F$300,SUMPRODUCT(--($A$2:$A$300=G63),ROW($A$2:$A$300))-1)&gt;=F63,"Order conflict","OK"))))))</f>
        <v/>
      </c>
      <c r="P63" s="17" t="str">
        <f>IF($A63="","",IF(NOT(ISNUMBER(M63)),"n/a",IF(M63&gt;1,"Over-loaded","OK")))</f>
        <v/>
      </c>
      <c r="Q63" s="17" t="str">
        <f>IF(COUNTA($A63:$K63)=0,"",IF($A63="","Check ID",IF(SUMPRODUCT(--($A$2:$A$300=$A63))&gt;1,"Duplicate ID",IF(OR(NOT(AND(ISNUMBER(H63),N(H63)&gt;=0,N(H63)&lt;=1000000000)),NOT(AND(ISNUMBER(I63),N(I63)&gt;=0,N(I63)&lt;=1000000000)),NOT(OR(J63="Not started",J63="In progress",J63="Done")),NOT(OR(K63="Y",K63="N"))),"Check inputs","OK"))))</f>
        <v/>
      </c>
    </row>
    <row r="64" ht="30" customHeight="1" spans="1:17" x14ac:dyDescent="0.25">
      <c r="A64" s="12"/>
      <c r="B64" s="13"/>
      <c r="C64" s="13"/>
      <c r="D64" s="13"/>
      <c r="E64" s="13"/>
      <c r="F64" s="12"/>
      <c r="G64" s="12"/>
      <c r="H64" s="14"/>
      <c r="I64" s="14"/>
      <c r="J64" s="12"/>
      <c r="K64" s="12"/>
      <c r="L64" s="15" t="str">
        <f>IF($A64="","",IF(SUMPRODUCT(--($A$2:$A$300=$A64))&gt;1,"Check ID",IF(NOT(AND(ISNUMBER(Dashboard!$B$4),N(Dashboard!$B$4)&gt;=1,N(Dashboard!$B$4)&lt;=1000,N(Dashboard!$B$4)=INT(N(Dashboard!$B$4)))),"Check inputs",SUMPRODUCT(--(Loads!$A$2:$A$1000=$A64),--(Loads!$B$2:$B$1000=Dashboard!$B$4),Loads!$C$2:$C$1000))))</f>
        <v/>
      </c>
      <c r="M64" s="16" t="str">
        <f>IF($A64="","",IF(OR(NOT(ISNUMBER(L64)),N(I64)=0),"n/a",L64/I64))</f>
        <v/>
      </c>
      <c r="N64" s="17" t="str">
        <f>IF($A64="","",IF(AND(J64="Done",K64="Y",ISNUMBER(M64),AND(ISNUMBER(Dashboard!$B$3),N(Dashboard!$B$3)&gt;=0,N(Dashboard!$B$3)&lt;=1),O64="OK",Q64="OK",SUMPRODUCT(--(Loads!$A$2:$A$1000=$A64),--(Loads!$B$2:$B$1000=Dashboard!$B$4),--(Loads!$E$2:$E$1000&lt;&gt;"OK"))=0),IF(AND(M64&gt;=Dashboard!$B$3,M64&lt;=1),"Ready","Not ready"),"Not ready"))</f>
        <v/>
      </c>
      <c r="O64" s="17" t="str">
        <f>IF($A64="","",IF(NOT(AND(ISNUMBER(F64),N(F64)&gt;=0,N(F64)&lt;=1000)),"Check order",IF(G64="","OK",IF(SUMPRODUCT(--($A$2:$A$300=G64))&lt;&gt;1,"Check ID",IF(NOT(AND(ISNUMBER(INDEX($F$2:$F$300,SUMPRODUCT(--($A$2:$A$300=G64),ROW($A$2:$A$300))-1)),N(INDEX($F$2:$F$300,SUMPRODUCT(--($A$2:$A$300=G64),ROW($A$2:$A$300))-1))&gt;=0,N(INDEX($F$2:$F$300,SUMPRODUCT(--($A$2:$A$300=G64),ROW($A$2:$A$300))-1))&lt;=1000)),"Check order",IF(INDEX($F$2:$F$300,SUMPRODUCT(--($A$2:$A$300=G64),ROW($A$2:$A$300))-1)&gt;=F64,"Order conflict","OK"))))))</f>
        <v/>
      </c>
      <c r="P64" s="17" t="str">
        <f>IF($A64="","",IF(NOT(ISNUMBER(M64)),"n/a",IF(M64&gt;1,"Over-loaded","OK")))</f>
        <v/>
      </c>
      <c r="Q64" s="17" t="str">
        <f>IF(COUNTA($A64:$K64)=0,"",IF($A64="","Check ID",IF(SUMPRODUCT(--($A$2:$A$300=$A64))&gt;1,"Duplicate ID",IF(OR(NOT(AND(ISNUMBER(H64),N(H64)&gt;=0,N(H64)&lt;=1000000000)),NOT(AND(ISNUMBER(I64),N(I64)&gt;=0,N(I64)&lt;=1000000000)),NOT(OR(J64="Not started",J64="In progress",J64="Done")),NOT(OR(K64="Y",K64="N"))),"Check inputs","OK"))))</f>
        <v/>
      </c>
    </row>
    <row r="65" ht="30" customHeight="1" spans="1:17" x14ac:dyDescent="0.25">
      <c r="A65" s="12"/>
      <c r="B65" s="13"/>
      <c r="C65" s="13"/>
      <c r="D65" s="13"/>
      <c r="E65" s="13"/>
      <c r="F65" s="12"/>
      <c r="G65" s="12"/>
      <c r="H65" s="14"/>
      <c r="I65" s="14"/>
      <c r="J65" s="12"/>
      <c r="K65" s="12"/>
      <c r="L65" s="15" t="str">
        <f>IF($A65="","",IF(SUMPRODUCT(--($A$2:$A$300=$A65))&gt;1,"Check ID",IF(NOT(AND(ISNUMBER(Dashboard!$B$4),N(Dashboard!$B$4)&gt;=1,N(Dashboard!$B$4)&lt;=1000,N(Dashboard!$B$4)=INT(N(Dashboard!$B$4)))),"Check inputs",SUMPRODUCT(--(Loads!$A$2:$A$1000=$A65),--(Loads!$B$2:$B$1000=Dashboard!$B$4),Loads!$C$2:$C$1000))))</f>
        <v/>
      </c>
      <c r="M65" s="16" t="str">
        <f>IF($A65="","",IF(OR(NOT(ISNUMBER(L65)),N(I65)=0),"n/a",L65/I65))</f>
        <v/>
      </c>
      <c r="N65" s="17" t="str">
        <f>IF($A65="","",IF(AND(J65="Done",K65="Y",ISNUMBER(M65),AND(ISNUMBER(Dashboard!$B$3),N(Dashboard!$B$3)&gt;=0,N(Dashboard!$B$3)&lt;=1),O65="OK",Q65="OK",SUMPRODUCT(--(Loads!$A$2:$A$1000=$A65),--(Loads!$B$2:$B$1000=Dashboard!$B$4),--(Loads!$E$2:$E$1000&lt;&gt;"OK"))=0),IF(AND(M65&gt;=Dashboard!$B$3,M65&lt;=1),"Ready","Not ready"),"Not ready"))</f>
        <v/>
      </c>
      <c r="O65" s="17" t="str">
        <f>IF($A65="","",IF(NOT(AND(ISNUMBER(F65),N(F65)&gt;=0,N(F65)&lt;=1000)),"Check order",IF(G65="","OK",IF(SUMPRODUCT(--($A$2:$A$300=G65))&lt;&gt;1,"Check ID",IF(NOT(AND(ISNUMBER(INDEX($F$2:$F$300,SUMPRODUCT(--($A$2:$A$300=G65),ROW($A$2:$A$300))-1)),N(INDEX($F$2:$F$300,SUMPRODUCT(--($A$2:$A$300=G65),ROW($A$2:$A$300))-1))&gt;=0,N(INDEX($F$2:$F$300,SUMPRODUCT(--($A$2:$A$300=G65),ROW($A$2:$A$300))-1))&lt;=1000)),"Check order",IF(INDEX($F$2:$F$300,SUMPRODUCT(--($A$2:$A$300=G65),ROW($A$2:$A$300))-1)&gt;=F65,"Order conflict","OK"))))))</f>
        <v/>
      </c>
      <c r="P65" s="17" t="str">
        <f>IF($A65="","",IF(NOT(ISNUMBER(M65)),"n/a",IF(M65&gt;1,"Over-loaded","OK")))</f>
        <v/>
      </c>
      <c r="Q65" s="17" t="str">
        <f>IF(COUNTA($A65:$K65)=0,"",IF($A65="","Check ID",IF(SUMPRODUCT(--($A$2:$A$300=$A65))&gt;1,"Duplicate ID",IF(OR(NOT(AND(ISNUMBER(H65),N(H65)&gt;=0,N(H65)&lt;=1000000000)),NOT(AND(ISNUMBER(I65),N(I65)&gt;=0,N(I65)&lt;=1000000000)),NOT(OR(J65="Not started",J65="In progress",J65="Done")),NOT(OR(K65="Y",K65="N"))),"Check inputs","OK"))))</f>
        <v/>
      </c>
    </row>
    <row r="66" ht="30" customHeight="1" spans="1:17" x14ac:dyDescent="0.25">
      <c r="A66" s="12"/>
      <c r="B66" s="13"/>
      <c r="C66" s="13"/>
      <c r="D66" s="13"/>
      <c r="E66" s="13"/>
      <c r="F66" s="12"/>
      <c r="G66" s="12"/>
      <c r="H66" s="14"/>
      <c r="I66" s="14"/>
      <c r="J66" s="12"/>
      <c r="K66" s="12"/>
      <c r="L66" s="15" t="str">
        <f>IF($A66="","",IF(SUMPRODUCT(--($A$2:$A$300=$A66))&gt;1,"Check ID",IF(NOT(AND(ISNUMBER(Dashboard!$B$4),N(Dashboard!$B$4)&gt;=1,N(Dashboard!$B$4)&lt;=1000,N(Dashboard!$B$4)=INT(N(Dashboard!$B$4)))),"Check inputs",SUMPRODUCT(--(Loads!$A$2:$A$1000=$A66),--(Loads!$B$2:$B$1000=Dashboard!$B$4),Loads!$C$2:$C$1000))))</f>
        <v/>
      </c>
      <c r="M66" s="16" t="str">
        <f>IF($A66="","",IF(OR(NOT(ISNUMBER(L66)),N(I66)=0),"n/a",L66/I66))</f>
        <v/>
      </c>
      <c r="N66" s="17" t="str">
        <f>IF($A66="","",IF(AND(J66="Done",K66="Y",ISNUMBER(M66),AND(ISNUMBER(Dashboard!$B$3),N(Dashboard!$B$3)&gt;=0,N(Dashboard!$B$3)&lt;=1),O66="OK",Q66="OK",SUMPRODUCT(--(Loads!$A$2:$A$1000=$A66),--(Loads!$B$2:$B$1000=Dashboard!$B$4),--(Loads!$E$2:$E$1000&lt;&gt;"OK"))=0),IF(AND(M66&gt;=Dashboard!$B$3,M66&lt;=1),"Ready","Not ready"),"Not ready"))</f>
        <v/>
      </c>
      <c r="O66" s="17" t="str">
        <f>IF($A66="","",IF(NOT(AND(ISNUMBER(F66),N(F66)&gt;=0,N(F66)&lt;=1000)),"Check order",IF(G66="","OK",IF(SUMPRODUCT(--($A$2:$A$300=G66))&lt;&gt;1,"Check ID",IF(NOT(AND(ISNUMBER(INDEX($F$2:$F$300,SUMPRODUCT(--($A$2:$A$300=G66),ROW($A$2:$A$300))-1)),N(INDEX($F$2:$F$300,SUMPRODUCT(--($A$2:$A$300=G66),ROW($A$2:$A$300))-1))&gt;=0,N(INDEX($F$2:$F$300,SUMPRODUCT(--($A$2:$A$300=G66),ROW($A$2:$A$300))-1))&lt;=1000)),"Check order",IF(INDEX($F$2:$F$300,SUMPRODUCT(--($A$2:$A$300=G66),ROW($A$2:$A$300))-1)&gt;=F66,"Order conflict","OK"))))))</f>
        <v/>
      </c>
      <c r="P66" s="17" t="str">
        <f>IF($A66="","",IF(NOT(ISNUMBER(M66)),"n/a",IF(M66&gt;1,"Over-loaded","OK")))</f>
        <v/>
      </c>
      <c r="Q66" s="17" t="str">
        <f>IF(COUNTA($A66:$K66)=0,"",IF($A66="","Check ID",IF(SUMPRODUCT(--($A$2:$A$300=$A66))&gt;1,"Duplicate ID",IF(OR(NOT(AND(ISNUMBER(H66),N(H66)&gt;=0,N(H66)&lt;=1000000000)),NOT(AND(ISNUMBER(I66),N(I66)&gt;=0,N(I66)&lt;=1000000000)),NOT(OR(J66="Not started",J66="In progress",J66="Done")),NOT(OR(K66="Y",K66="N"))),"Check inputs","OK"))))</f>
        <v/>
      </c>
    </row>
    <row r="67" ht="30" customHeight="1" spans="1:17" x14ac:dyDescent="0.25">
      <c r="A67" s="12"/>
      <c r="B67" s="13"/>
      <c r="C67" s="13"/>
      <c r="D67" s="13"/>
      <c r="E67" s="13"/>
      <c r="F67" s="12"/>
      <c r="G67" s="12"/>
      <c r="H67" s="14"/>
      <c r="I67" s="14"/>
      <c r="J67" s="12"/>
      <c r="K67" s="12"/>
      <c r="L67" s="15" t="str">
        <f>IF($A67="","",IF(SUMPRODUCT(--($A$2:$A$300=$A67))&gt;1,"Check ID",IF(NOT(AND(ISNUMBER(Dashboard!$B$4),N(Dashboard!$B$4)&gt;=1,N(Dashboard!$B$4)&lt;=1000,N(Dashboard!$B$4)=INT(N(Dashboard!$B$4)))),"Check inputs",SUMPRODUCT(--(Loads!$A$2:$A$1000=$A67),--(Loads!$B$2:$B$1000=Dashboard!$B$4),Loads!$C$2:$C$1000))))</f>
        <v/>
      </c>
      <c r="M67" s="16" t="str">
        <f>IF($A67="","",IF(OR(NOT(ISNUMBER(L67)),N(I67)=0),"n/a",L67/I67))</f>
        <v/>
      </c>
      <c r="N67" s="17" t="str">
        <f>IF($A67="","",IF(AND(J67="Done",K67="Y",ISNUMBER(M67),AND(ISNUMBER(Dashboard!$B$3),N(Dashboard!$B$3)&gt;=0,N(Dashboard!$B$3)&lt;=1),O67="OK",Q67="OK",SUMPRODUCT(--(Loads!$A$2:$A$1000=$A67),--(Loads!$B$2:$B$1000=Dashboard!$B$4),--(Loads!$E$2:$E$1000&lt;&gt;"OK"))=0),IF(AND(M67&gt;=Dashboard!$B$3,M67&lt;=1),"Ready","Not ready"),"Not ready"))</f>
        <v/>
      </c>
      <c r="O67" s="17" t="str">
        <f>IF($A67="","",IF(NOT(AND(ISNUMBER(F67),N(F67)&gt;=0,N(F67)&lt;=1000)),"Check order",IF(G67="","OK",IF(SUMPRODUCT(--($A$2:$A$300=G67))&lt;&gt;1,"Check ID",IF(NOT(AND(ISNUMBER(INDEX($F$2:$F$300,SUMPRODUCT(--($A$2:$A$300=G67),ROW($A$2:$A$300))-1)),N(INDEX($F$2:$F$300,SUMPRODUCT(--($A$2:$A$300=G67),ROW($A$2:$A$300))-1))&gt;=0,N(INDEX($F$2:$F$300,SUMPRODUCT(--($A$2:$A$300=G67),ROW($A$2:$A$300))-1))&lt;=1000)),"Check order",IF(INDEX($F$2:$F$300,SUMPRODUCT(--($A$2:$A$300=G67),ROW($A$2:$A$300))-1)&gt;=F67,"Order conflict","OK"))))))</f>
        <v/>
      </c>
      <c r="P67" s="17" t="str">
        <f>IF($A67="","",IF(NOT(ISNUMBER(M67)),"n/a",IF(M67&gt;1,"Over-loaded","OK")))</f>
        <v/>
      </c>
      <c r="Q67" s="17" t="str">
        <f>IF(COUNTA($A67:$K67)=0,"",IF($A67="","Check ID",IF(SUMPRODUCT(--($A$2:$A$300=$A67))&gt;1,"Duplicate ID",IF(OR(NOT(AND(ISNUMBER(H67),N(H67)&gt;=0,N(H67)&lt;=1000000000)),NOT(AND(ISNUMBER(I67),N(I67)&gt;=0,N(I67)&lt;=1000000000)),NOT(OR(J67="Not started",J67="In progress",J67="Done")),NOT(OR(K67="Y",K67="N"))),"Check inputs","OK"))))</f>
        <v/>
      </c>
    </row>
    <row r="68" ht="30" customHeight="1" spans="1:17" x14ac:dyDescent="0.25">
      <c r="A68" s="12"/>
      <c r="B68" s="13"/>
      <c r="C68" s="13"/>
      <c r="D68" s="13"/>
      <c r="E68" s="13"/>
      <c r="F68" s="12"/>
      <c r="G68" s="12"/>
      <c r="H68" s="14"/>
      <c r="I68" s="14"/>
      <c r="J68" s="12"/>
      <c r="K68" s="12"/>
      <c r="L68" s="15" t="str">
        <f>IF($A68="","",IF(SUMPRODUCT(--($A$2:$A$300=$A68))&gt;1,"Check ID",IF(NOT(AND(ISNUMBER(Dashboard!$B$4),N(Dashboard!$B$4)&gt;=1,N(Dashboard!$B$4)&lt;=1000,N(Dashboard!$B$4)=INT(N(Dashboard!$B$4)))),"Check inputs",SUMPRODUCT(--(Loads!$A$2:$A$1000=$A68),--(Loads!$B$2:$B$1000=Dashboard!$B$4),Loads!$C$2:$C$1000))))</f>
        <v/>
      </c>
      <c r="M68" s="16" t="str">
        <f>IF($A68="","",IF(OR(NOT(ISNUMBER(L68)),N(I68)=0),"n/a",L68/I68))</f>
        <v/>
      </c>
      <c r="N68" s="17" t="str">
        <f>IF($A68="","",IF(AND(J68="Done",K68="Y",ISNUMBER(M68),AND(ISNUMBER(Dashboard!$B$3),N(Dashboard!$B$3)&gt;=0,N(Dashboard!$B$3)&lt;=1),O68="OK",Q68="OK",SUMPRODUCT(--(Loads!$A$2:$A$1000=$A68),--(Loads!$B$2:$B$1000=Dashboard!$B$4),--(Loads!$E$2:$E$1000&lt;&gt;"OK"))=0),IF(AND(M68&gt;=Dashboard!$B$3,M68&lt;=1),"Ready","Not ready"),"Not ready"))</f>
        <v/>
      </c>
      <c r="O68" s="17" t="str">
        <f>IF($A68="","",IF(NOT(AND(ISNUMBER(F68),N(F68)&gt;=0,N(F68)&lt;=1000)),"Check order",IF(G68="","OK",IF(SUMPRODUCT(--($A$2:$A$300=G68))&lt;&gt;1,"Check ID",IF(NOT(AND(ISNUMBER(INDEX($F$2:$F$300,SUMPRODUCT(--($A$2:$A$300=G68),ROW($A$2:$A$300))-1)),N(INDEX($F$2:$F$300,SUMPRODUCT(--($A$2:$A$300=G68),ROW($A$2:$A$300))-1))&gt;=0,N(INDEX($F$2:$F$300,SUMPRODUCT(--($A$2:$A$300=G68),ROW($A$2:$A$300))-1))&lt;=1000)),"Check order",IF(INDEX($F$2:$F$300,SUMPRODUCT(--($A$2:$A$300=G68),ROW($A$2:$A$300))-1)&gt;=F68,"Order conflict","OK"))))))</f>
        <v/>
      </c>
      <c r="P68" s="17" t="str">
        <f>IF($A68="","",IF(NOT(ISNUMBER(M68)),"n/a",IF(M68&gt;1,"Over-loaded","OK")))</f>
        <v/>
      </c>
      <c r="Q68" s="17" t="str">
        <f>IF(COUNTA($A68:$K68)=0,"",IF($A68="","Check ID",IF(SUMPRODUCT(--($A$2:$A$300=$A68))&gt;1,"Duplicate ID",IF(OR(NOT(AND(ISNUMBER(H68),N(H68)&gt;=0,N(H68)&lt;=1000000000)),NOT(AND(ISNUMBER(I68),N(I68)&gt;=0,N(I68)&lt;=1000000000)),NOT(OR(J68="Not started",J68="In progress",J68="Done")),NOT(OR(K68="Y",K68="N"))),"Check inputs","OK"))))</f>
        <v/>
      </c>
    </row>
    <row r="69" ht="30" customHeight="1" spans="1:17" x14ac:dyDescent="0.25">
      <c r="A69" s="12"/>
      <c r="B69" s="13"/>
      <c r="C69" s="13"/>
      <c r="D69" s="13"/>
      <c r="E69" s="13"/>
      <c r="F69" s="12"/>
      <c r="G69" s="12"/>
      <c r="H69" s="14"/>
      <c r="I69" s="14"/>
      <c r="J69" s="12"/>
      <c r="K69" s="12"/>
      <c r="L69" s="15" t="str">
        <f>IF($A69="","",IF(SUMPRODUCT(--($A$2:$A$300=$A69))&gt;1,"Check ID",IF(NOT(AND(ISNUMBER(Dashboard!$B$4),N(Dashboard!$B$4)&gt;=1,N(Dashboard!$B$4)&lt;=1000,N(Dashboard!$B$4)=INT(N(Dashboard!$B$4)))),"Check inputs",SUMPRODUCT(--(Loads!$A$2:$A$1000=$A69),--(Loads!$B$2:$B$1000=Dashboard!$B$4),Loads!$C$2:$C$1000))))</f>
        <v/>
      </c>
      <c r="M69" s="16" t="str">
        <f>IF($A69="","",IF(OR(NOT(ISNUMBER(L69)),N(I69)=0),"n/a",L69/I69))</f>
        <v/>
      </c>
      <c r="N69" s="17" t="str">
        <f>IF($A69="","",IF(AND(J69="Done",K69="Y",ISNUMBER(M69),AND(ISNUMBER(Dashboard!$B$3),N(Dashboard!$B$3)&gt;=0,N(Dashboard!$B$3)&lt;=1),O69="OK",Q69="OK",SUMPRODUCT(--(Loads!$A$2:$A$1000=$A69),--(Loads!$B$2:$B$1000=Dashboard!$B$4),--(Loads!$E$2:$E$1000&lt;&gt;"OK"))=0),IF(AND(M69&gt;=Dashboard!$B$3,M69&lt;=1),"Ready","Not ready"),"Not ready"))</f>
        <v/>
      </c>
      <c r="O69" s="17" t="str">
        <f>IF($A69="","",IF(NOT(AND(ISNUMBER(F69),N(F69)&gt;=0,N(F69)&lt;=1000)),"Check order",IF(G69="","OK",IF(SUMPRODUCT(--($A$2:$A$300=G69))&lt;&gt;1,"Check ID",IF(NOT(AND(ISNUMBER(INDEX($F$2:$F$300,SUMPRODUCT(--($A$2:$A$300=G69),ROW($A$2:$A$300))-1)),N(INDEX($F$2:$F$300,SUMPRODUCT(--($A$2:$A$300=G69),ROW($A$2:$A$300))-1))&gt;=0,N(INDEX($F$2:$F$300,SUMPRODUCT(--($A$2:$A$300=G69),ROW($A$2:$A$300))-1))&lt;=1000)),"Check order",IF(INDEX($F$2:$F$300,SUMPRODUCT(--($A$2:$A$300=G69),ROW($A$2:$A$300))-1)&gt;=F69,"Order conflict","OK"))))))</f>
        <v/>
      </c>
      <c r="P69" s="17" t="str">
        <f>IF($A69="","",IF(NOT(ISNUMBER(M69)),"n/a",IF(M69&gt;1,"Over-loaded","OK")))</f>
        <v/>
      </c>
      <c r="Q69" s="17" t="str">
        <f>IF(COUNTA($A69:$K69)=0,"",IF($A69="","Check ID",IF(SUMPRODUCT(--($A$2:$A$300=$A69))&gt;1,"Duplicate ID",IF(OR(NOT(AND(ISNUMBER(H69),N(H69)&gt;=0,N(H69)&lt;=1000000000)),NOT(AND(ISNUMBER(I69),N(I69)&gt;=0,N(I69)&lt;=1000000000)),NOT(OR(J69="Not started",J69="In progress",J69="Done")),NOT(OR(K69="Y",K69="N"))),"Check inputs","OK"))))</f>
        <v/>
      </c>
    </row>
    <row r="70" ht="30" customHeight="1" spans="1:17" x14ac:dyDescent="0.25">
      <c r="A70" s="12"/>
      <c r="B70" s="13"/>
      <c r="C70" s="13"/>
      <c r="D70" s="13"/>
      <c r="E70" s="13"/>
      <c r="F70" s="12"/>
      <c r="G70" s="12"/>
      <c r="H70" s="14"/>
      <c r="I70" s="14"/>
      <c r="J70" s="12"/>
      <c r="K70" s="12"/>
      <c r="L70" s="15" t="str">
        <f>IF($A70="","",IF(SUMPRODUCT(--($A$2:$A$300=$A70))&gt;1,"Check ID",IF(NOT(AND(ISNUMBER(Dashboard!$B$4),N(Dashboard!$B$4)&gt;=1,N(Dashboard!$B$4)&lt;=1000,N(Dashboard!$B$4)=INT(N(Dashboard!$B$4)))),"Check inputs",SUMPRODUCT(--(Loads!$A$2:$A$1000=$A70),--(Loads!$B$2:$B$1000=Dashboard!$B$4),Loads!$C$2:$C$1000))))</f>
        <v/>
      </c>
      <c r="M70" s="16" t="str">
        <f>IF($A70="","",IF(OR(NOT(ISNUMBER(L70)),N(I70)=0),"n/a",L70/I70))</f>
        <v/>
      </c>
      <c r="N70" s="17" t="str">
        <f>IF($A70="","",IF(AND(J70="Done",K70="Y",ISNUMBER(M70),AND(ISNUMBER(Dashboard!$B$3),N(Dashboard!$B$3)&gt;=0,N(Dashboard!$B$3)&lt;=1),O70="OK",Q70="OK",SUMPRODUCT(--(Loads!$A$2:$A$1000=$A70),--(Loads!$B$2:$B$1000=Dashboard!$B$4),--(Loads!$E$2:$E$1000&lt;&gt;"OK"))=0),IF(AND(M70&gt;=Dashboard!$B$3,M70&lt;=1),"Ready","Not ready"),"Not ready"))</f>
        <v/>
      </c>
      <c r="O70" s="17" t="str">
        <f>IF($A70="","",IF(NOT(AND(ISNUMBER(F70),N(F70)&gt;=0,N(F70)&lt;=1000)),"Check order",IF(G70="","OK",IF(SUMPRODUCT(--($A$2:$A$300=G70))&lt;&gt;1,"Check ID",IF(NOT(AND(ISNUMBER(INDEX($F$2:$F$300,SUMPRODUCT(--($A$2:$A$300=G70),ROW($A$2:$A$300))-1)),N(INDEX($F$2:$F$300,SUMPRODUCT(--($A$2:$A$300=G70),ROW($A$2:$A$300))-1))&gt;=0,N(INDEX($F$2:$F$300,SUMPRODUCT(--($A$2:$A$300=G70),ROW($A$2:$A$300))-1))&lt;=1000)),"Check order",IF(INDEX($F$2:$F$300,SUMPRODUCT(--($A$2:$A$300=G70),ROW($A$2:$A$300))-1)&gt;=F70,"Order conflict","OK"))))))</f>
        <v/>
      </c>
      <c r="P70" s="17" t="str">
        <f>IF($A70="","",IF(NOT(ISNUMBER(M70)),"n/a",IF(M70&gt;1,"Over-loaded","OK")))</f>
        <v/>
      </c>
      <c r="Q70" s="17" t="str">
        <f>IF(COUNTA($A70:$K70)=0,"",IF($A70="","Check ID",IF(SUMPRODUCT(--($A$2:$A$300=$A70))&gt;1,"Duplicate ID",IF(OR(NOT(AND(ISNUMBER(H70),N(H70)&gt;=0,N(H70)&lt;=1000000000)),NOT(AND(ISNUMBER(I70),N(I70)&gt;=0,N(I70)&lt;=1000000000)),NOT(OR(J70="Not started",J70="In progress",J70="Done")),NOT(OR(K70="Y",K70="N"))),"Check inputs","OK"))))</f>
        <v/>
      </c>
    </row>
    <row r="71" ht="30" customHeight="1" spans="1:17" x14ac:dyDescent="0.25">
      <c r="A71" s="12"/>
      <c r="B71" s="13"/>
      <c r="C71" s="13"/>
      <c r="D71" s="13"/>
      <c r="E71" s="13"/>
      <c r="F71" s="12"/>
      <c r="G71" s="12"/>
      <c r="H71" s="14"/>
      <c r="I71" s="14"/>
      <c r="J71" s="12"/>
      <c r="K71" s="12"/>
      <c r="L71" s="15" t="str">
        <f>IF($A71="","",IF(SUMPRODUCT(--($A$2:$A$300=$A71))&gt;1,"Check ID",IF(NOT(AND(ISNUMBER(Dashboard!$B$4),N(Dashboard!$B$4)&gt;=1,N(Dashboard!$B$4)&lt;=1000,N(Dashboard!$B$4)=INT(N(Dashboard!$B$4)))),"Check inputs",SUMPRODUCT(--(Loads!$A$2:$A$1000=$A71),--(Loads!$B$2:$B$1000=Dashboard!$B$4),Loads!$C$2:$C$1000))))</f>
        <v/>
      </c>
      <c r="M71" s="16" t="str">
        <f>IF($A71="","",IF(OR(NOT(ISNUMBER(L71)),N(I71)=0),"n/a",L71/I71))</f>
        <v/>
      </c>
      <c r="N71" s="17" t="str">
        <f>IF($A71="","",IF(AND(J71="Done",K71="Y",ISNUMBER(M71),AND(ISNUMBER(Dashboard!$B$3),N(Dashboard!$B$3)&gt;=0,N(Dashboard!$B$3)&lt;=1),O71="OK",Q71="OK",SUMPRODUCT(--(Loads!$A$2:$A$1000=$A71),--(Loads!$B$2:$B$1000=Dashboard!$B$4),--(Loads!$E$2:$E$1000&lt;&gt;"OK"))=0),IF(AND(M71&gt;=Dashboard!$B$3,M71&lt;=1),"Ready","Not ready"),"Not ready"))</f>
        <v/>
      </c>
      <c r="O71" s="17" t="str">
        <f>IF($A71="","",IF(NOT(AND(ISNUMBER(F71),N(F71)&gt;=0,N(F71)&lt;=1000)),"Check order",IF(G71="","OK",IF(SUMPRODUCT(--($A$2:$A$300=G71))&lt;&gt;1,"Check ID",IF(NOT(AND(ISNUMBER(INDEX($F$2:$F$300,SUMPRODUCT(--($A$2:$A$300=G71),ROW($A$2:$A$300))-1)),N(INDEX($F$2:$F$300,SUMPRODUCT(--($A$2:$A$300=G71),ROW($A$2:$A$300))-1))&gt;=0,N(INDEX($F$2:$F$300,SUMPRODUCT(--($A$2:$A$300=G71),ROW($A$2:$A$300))-1))&lt;=1000)),"Check order",IF(INDEX($F$2:$F$300,SUMPRODUCT(--($A$2:$A$300=G71),ROW($A$2:$A$300))-1)&gt;=F71,"Order conflict","OK"))))))</f>
        <v/>
      </c>
      <c r="P71" s="17" t="str">
        <f>IF($A71="","",IF(NOT(ISNUMBER(M71)),"n/a",IF(M71&gt;1,"Over-loaded","OK")))</f>
        <v/>
      </c>
      <c r="Q71" s="17" t="str">
        <f>IF(COUNTA($A71:$K71)=0,"",IF($A71="","Check ID",IF(SUMPRODUCT(--($A$2:$A$300=$A71))&gt;1,"Duplicate ID",IF(OR(NOT(AND(ISNUMBER(H71),N(H71)&gt;=0,N(H71)&lt;=1000000000)),NOT(AND(ISNUMBER(I71),N(I71)&gt;=0,N(I71)&lt;=1000000000)),NOT(OR(J71="Not started",J71="In progress",J71="Done")),NOT(OR(K71="Y",K71="N"))),"Check inputs","OK"))))</f>
        <v/>
      </c>
    </row>
    <row r="72" ht="30" customHeight="1" spans="1:17" x14ac:dyDescent="0.25">
      <c r="A72" s="12"/>
      <c r="B72" s="13"/>
      <c r="C72" s="13"/>
      <c r="D72" s="13"/>
      <c r="E72" s="13"/>
      <c r="F72" s="12"/>
      <c r="G72" s="12"/>
      <c r="H72" s="14"/>
      <c r="I72" s="14"/>
      <c r="J72" s="12"/>
      <c r="K72" s="12"/>
      <c r="L72" s="15" t="str">
        <f>IF($A72="","",IF(SUMPRODUCT(--($A$2:$A$300=$A72))&gt;1,"Check ID",IF(NOT(AND(ISNUMBER(Dashboard!$B$4),N(Dashboard!$B$4)&gt;=1,N(Dashboard!$B$4)&lt;=1000,N(Dashboard!$B$4)=INT(N(Dashboard!$B$4)))),"Check inputs",SUMPRODUCT(--(Loads!$A$2:$A$1000=$A72),--(Loads!$B$2:$B$1000=Dashboard!$B$4),Loads!$C$2:$C$1000))))</f>
        <v/>
      </c>
      <c r="M72" s="16" t="str">
        <f>IF($A72="","",IF(OR(NOT(ISNUMBER(L72)),N(I72)=0),"n/a",L72/I72))</f>
        <v/>
      </c>
      <c r="N72" s="17" t="str">
        <f>IF($A72="","",IF(AND(J72="Done",K72="Y",ISNUMBER(M72),AND(ISNUMBER(Dashboard!$B$3),N(Dashboard!$B$3)&gt;=0,N(Dashboard!$B$3)&lt;=1),O72="OK",Q72="OK",SUMPRODUCT(--(Loads!$A$2:$A$1000=$A72),--(Loads!$B$2:$B$1000=Dashboard!$B$4),--(Loads!$E$2:$E$1000&lt;&gt;"OK"))=0),IF(AND(M72&gt;=Dashboard!$B$3,M72&lt;=1),"Ready","Not ready"),"Not ready"))</f>
        <v/>
      </c>
      <c r="O72" s="17" t="str">
        <f>IF($A72="","",IF(NOT(AND(ISNUMBER(F72),N(F72)&gt;=0,N(F72)&lt;=1000)),"Check order",IF(G72="","OK",IF(SUMPRODUCT(--($A$2:$A$300=G72))&lt;&gt;1,"Check ID",IF(NOT(AND(ISNUMBER(INDEX($F$2:$F$300,SUMPRODUCT(--($A$2:$A$300=G72),ROW($A$2:$A$300))-1)),N(INDEX($F$2:$F$300,SUMPRODUCT(--($A$2:$A$300=G72),ROW($A$2:$A$300))-1))&gt;=0,N(INDEX($F$2:$F$300,SUMPRODUCT(--($A$2:$A$300=G72),ROW($A$2:$A$300))-1))&lt;=1000)),"Check order",IF(INDEX($F$2:$F$300,SUMPRODUCT(--($A$2:$A$300=G72),ROW($A$2:$A$300))-1)&gt;=F72,"Order conflict","OK"))))))</f>
        <v/>
      </c>
      <c r="P72" s="17" t="str">
        <f>IF($A72="","",IF(NOT(ISNUMBER(M72)),"n/a",IF(M72&gt;1,"Over-loaded","OK")))</f>
        <v/>
      </c>
      <c r="Q72" s="17" t="str">
        <f>IF(COUNTA($A72:$K72)=0,"",IF($A72="","Check ID",IF(SUMPRODUCT(--($A$2:$A$300=$A72))&gt;1,"Duplicate ID",IF(OR(NOT(AND(ISNUMBER(H72),N(H72)&gt;=0,N(H72)&lt;=1000000000)),NOT(AND(ISNUMBER(I72),N(I72)&gt;=0,N(I72)&lt;=1000000000)),NOT(OR(J72="Not started",J72="In progress",J72="Done")),NOT(OR(K72="Y",K72="N"))),"Check inputs","OK"))))</f>
        <v/>
      </c>
    </row>
    <row r="73" ht="30" customHeight="1" spans="1:17" x14ac:dyDescent="0.25">
      <c r="A73" s="12"/>
      <c r="B73" s="13"/>
      <c r="C73" s="13"/>
      <c r="D73" s="13"/>
      <c r="E73" s="13"/>
      <c r="F73" s="12"/>
      <c r="G73" s="12"/>
      <c r="H73" s="14"/>
      <c r="I73" s="14"/>
      <c r="J73" s="12"/>
      <c r="K73" s="12"/>
      <c r="L73" s="15" t="str">
        <f>IF($A73="","",IF(SUMPRODUCT(--($A$2:$A$300=$A73))&gt;1,"Check ID",IF(NOT(AND(ISNUMBER(Dashboard!$B$4),N(Dashboard!$B$4)&gt;=1,N(Dashboard!$B$4)&lt;=1000,N(Dashboard!$B$4)=INT(N(Dashboard!$B$4)))),"Check inputs",SUMPRODUCT(--(Loads!$A$2:$A$1000=$A73),--(Loads!$B$2:$B$1000=Dashboard!$B$4),Loads!$C$2:$C$1000))))</f>
        <v/>
      </c>
      <c r="M73" s="16" t="str">
        <f>IF($A73="","",IF(OR(NOT(ISNUMBER(L73)),N(I73)=0),"n/a",L73/I73))</f>
        <v/>
      </c>
      <c r="N73" s="17" t="str">
        <f>IF($A73="","",IF(AND(J73="Done",K73="Y",ISNUMBER(M73),AND(ISNUMBER(Dashboard!$B$3),N(Dashboard!$B$3)&gt;=0,N(Dashboard!$B$3)&lt;=1),O73="OK",Q73="OK",SUMPRODUCT(--(Loads!$A$2:$A$1000=$A73),--(Loads!$B$2:$B$1000=Dashboard!$B$4),--(Loads!$E$2:$E$1000&lt;&gt;"OK"))=0),IF(AND(M73&gt;=Dashboard!$B$3,M73&lt;=1),"Ready","Not ready"),"Not ready"))</f>
        <v/>
      </c>
      <c r="O73" s="17" t="str">
        <f>IF($A73="","",IF(NOT(AND(ISNUMBER(F73),N(F73)&gt;=0,N(F73)&lt;=1000)),"Check order",IF(G73="","OK",IF(SUMPRODUCT(--($A$2:$A$300=G73))&lt;&gt;1,"Check ID",IF(NOT(AND(ISNUMBER(INDEX($F$2:$F$300,SUMPRODUCT(--($A$2:$A$300=G73),ROW($A$2:$A$300))-1)),N(INDEX($F$2:$F$300,SUMPRODUCT(--($A$2:$A$300=G73),ROW($A$2:$A$300))-1))&gt;=0,N(INDEX($F$2:$F$300,SUMPRODUCT(--($A$2:$A$300=G73),ROW($A$2:$A$300))-1))&lt;=1000)),"Check order",IF(INDEX($F$2:$F$300,SUMPRODUCT(--($A$2:$A$300=G73),ROW($A$2:$A$300))-1)&gt;=F73,"Order conflict","OK"))))))</f>
        <v/>
      </c>
      <c r="P73" s="17" t="str">
        <f>IF($A73="","",IF(NOT(ISNUMBER(M73)),"n/a",IF(M73&gt;1,"Over-loaded","OK")))</f>
        <v/>
      </c>
      <c r="Q73" s="17" t="str">
        <f>IF(COUNTA($A73:$K73)=0,"",IF($A73="","Check ID",IF(SUMPRODUCT(--($A$2:$A$300=$A73))&gt;1,"Duplicate ID",IF(OR(NOT(AND(ISNUMBER(H73),N(H73)&gt;=0,N(H73)&lt;=1000000000)),NOT(AND(ISNUMBER(I73),N(I73)&gt;=0,N(I73)&lt;=1000000000)),NOT(OR(J73="Not started",J73="In progress",J73="Done")),NOT(OR(K73="Y",K73="N"))),"Check inputs","OK"))))</f>
        <v/>
      </c>
    </row>
    <row r="74" ht="30" customHeight="1" spans="1:17" x14ac:dyDescent="0.25">
      <c r="A74" s="12"/>
      <c r="B74" s="13"/>
      <c r="C74" s="13"/>
      <c r="D74" s="13"/>
      <c r="E74" s="13"/>
      <c r="F74" s="12"/>
      <c r="G74" s="12"/>
      <c r="H74" s="14"/>
      <c r="I74" s="14"/>
      <c r="J74" s="12"/>
      <c r="K74" s="12"/>
      <c r="L74" s="15" t="str">
        <f>IF($A74="","",IF(SUMPRODUCT(--($A$2:$A$300=$A74))&gt;1,"Check ID",IF(NOT(AND(ISNUMBER(Dashboard!$B$4),N(Dashboard!$B$4)&gt;=1,N(Dashboard!$B$4)&lt;=1000,N(Dashboard!$B$4)=INT(N(Dashboard!$B$4)))),"Check inputs",SUMPRODUCT(--(Loads!$A$2:$A$1000=$A74),--(Loads!$B$2:$B$1000=Dashboard!$B$4),Loads!$C$2:$C$1000))))</f>
        <v/>
      </c>
      <c r="M74" s="16" t="str">
        <f>IF($A74="","",IF(OR(NOT(ISNUMBER(L74)),N(I74)=0),"n/a",L74/I74))</f>
        <v/>
      </c>
      <c r="N74" s="17" t="str">
        <f>IF($A74="","",IF(AND(J74="Done",K74="Y",ISNUMBER(M74),AND(ISNUMBER(Dashboard!$B$3),N(Dashboard!$B$3)&gt;=0,N(Dashboard!$B$3)&lt;=1),O74="OK",Q74="OK",SUMPRODUCT(--(Loads!$A$2:$A$1000=$A74),--(Loads!$B$2:$B$1000=Dashboard!$B$4),--(Loads!$E$2:$E$1000&lt;&gt;"OK"))=0),IF(AND(M74&gt;=Dashboard!$B$3,M74&lt;=1),"Ready","Not ready"),"Not ready"))</f>
        <v/>
      </c>
      <c r="O74" s="17" t="str">
        <f>IF($A74="","",IF(NOT(AND(ISNUMBER(F74),N(F74)&gt;=0,N(F74)&lt;=1000)),"Check order",IF(G74="","OK",IF(SUMPRODUCT(--($A$2:$A$300=G74))&lt;&gt;1,"Check ID",IF(NOT(AND(ISNUMBER(INDEX($F$2:$F$300,SUMPRODUCT(--($A$2:$A$300=G74),ROW($A$2:$A$300))-1)),N(INDEX($F$2:$F$300,SUMPRODUCT(--($A$2:$A$300=G74),ROW($A$2:$A$300))-1))&gt;=0,N(INDEX($F$2:$F$300,SUMPRODUCT(--($A$2:$A$300=G74),ROW($A$2:$A$300))-1))&lt;=1000)),"Check order",IF(INDEX($F$2:$F$300,SUMPRODUCT(--($A$2:$A$300=G74),ROW($A$2:$A$300))-1)&gt;=F74,"Order conflict","OK"))))))</f>
        <v/>
      </c>
      <c r="P74" s="17" t="str">
        <f>IF($A74="","",IF(NOT(ISNUMBER(M74)),"n/a",IF(M74&gt;1,"Over-loaded","OK")))</f>
        <v/>
      </c>
      <c r="Q74" s="17" t="str">
        <f>IF(COUNTA($A74:$K74)=0,"",IF($A74="","Check ID",IF(SUMPRODUCT(--($A$2:$A$300=$A74))&gt;1,"Duplicate ID",IF(OR(NOT(AND(ISNUMBER(H74),N(H74)&gt;=0,N(H74)&lt;=1000000000)),NOT(AND(ISNUMBER(I74),N(I74)&gt;=0,N(I74)&lt;=1000000000)),NOT(OR(J74="Not started",J74="In progress",J74="Done")),NOT(OR(K74="Y",K74="N"))),"Check inputs","OK"))))</f>
        <v/>
      </c>
    </row>
    <row r="75" ht="30" customHeight="1" spans="1:17" x14ac:dyDescent="0.25">
      <c r="A75" s="12"/>
      <c r="B75" s="13"/>
      <c r="C75" s="13"/>
      <c r="D75" s="13"/>
      <c r="E75" s="13"/>
      <c r="F75" s="12"/>
      <c r="G75" s="12"/>
      <c r="H75" s="14"/>
      <c r="I75" s="14"/>
      <c r="J75" s="12"/>
      <c r="K75" s="12"/>
      <c r="L75" s="15" t="str">
        <f>IF($A75="","",IF(SUMPRODUCT(--($A$2:$A$300=$A75))&gt;1,"Check ID",IF(NOT(AND(ISNUMBER(Dashboard!$B$4),N(Dashboard!$B$4)&gt;=1,N(Dashboard!$B$4)&lt;=1000,N(Dashboard!$B$4)=INT(N(Dashboard!$B$4)))),"Check inputs",SUMPRODUCT(--(Loads!$A$2:$A$1000=$A75),--(Loads!$B$2:$B$1000=Dashboard!$B$4),Loads!$C$2:$C$1000))))</f>
        <v/>
      </c>
      <c r="M75" s="16" t="str">
        <f>IF($A75="","",IF(OR(NOT(ISNUMBER(L75)),N(I75)=0),"n/a",L75/I75))</f>
        <v/>
      </c>
      <c r="N75" s="17" t="str">
        <f>IF($A75="","",IF(AND(J75="Done",K75="Y",ISNUMBER(M75),AND(ISNUMBER(Dashboard!$B$3),N(Dashboard!$B$3)&gt;=0,N(Dashboard!$B$3)&lt;=1),O75="OK",Q75="OK",SUMPRODUCT(--(Loads!$A$2:$A$1000=$A75),--(Loads!$B$2:$B$1000=Dashboard!$B$4),--(Loads!$E$2:$E$1000&lt;&gt;"OK"))=0),IF(AND(M75&gt;=Dashboard!$B$3,M75&lt;=1),"Ready","Not ready"),"Not ready"))</f>
        <v/>
      </c>
      <c r="O75" s="17" t="str">
        <f>IF($A75="","",IF(NOT(AND(ISNUMBER(F75),N(F75)&gt;=0,N(F75)&lt;=1000)),"Check order",IF(G75="","OK",IF(SUMPRODUCT(--($A$2:$A$300=G75))&lt;&gt;1,"Check ID",IF(NOT(AND(ISNUMBER(INDEX($F$2:$F$300,SUMPRODUCT(--($A$2:$A$300=G75),ROW($A$2:$A$300))-1)),N(INDEX($F$2:$F$300,SUMPRODUCT(--($A$2:$A$300=G75),ROW($A$2:$A$300))-1))&gt;=0,N(INDEX($F$2:$F$300,SUMPRODUCT(--($A$2:$A$300=G75),ROW($A$2:$A$300))-1))&lt;=1000)),"Check order",IF(INDEX($F$2:$F$300,SUMPRODUCT(--($A$2:$A$300=G75),ROW($A$2:$A$300))-1)&gt;=F75,"Order conflict","OK"))))))</f>
        <v/>
      </c>
      <c r="P75" s="17" t="str">
        <f>IF($A75="","",IF(NOT(ISNUMBER(M75)),"n/a",IF(M75&gt;1,"Over-loaded","OK")))</f>
        <v/>
      </c>
      <c r="Q75" s="17" t="str">
        <f>IF(COUNTA($A75:$K75)=0,"",IF($A75="","Check ID",IF(SUMPRODUCT(--($A$2:$A$300=$A75))&gt;1,"Duplicate ID",IF(OR(NOT(AND(ISNUMBER(H75),N(H75)&gt;=0,N(H75)&lt;=1000000000)),NOT(AND(ISNUMBER(I75),N(I75)&gt;=0,N(I75)&lt;=1000000000)),NOT(OR(J75="Not started",J75="In progress",J75="Done")),NOT(OR(K75="Y",K75="N"))),"Check inputs","OK"))))</f>
        <v/>
      </c>
    </row>
    <row r="76" ht="30" customHeight="1" spans="1:17" x14ac:dyDescent="0.25">
      <c r="A76" s="12"/>
      <c r="B76" s="13"/>
      <c r="C76" s="13"/>
      <c r="D76" s="13"/>
      <c r="E76" s="13"/>
      <c r="F76" s="12"/>
      <c r="G76" s="12"/>
      <c r="H76" s="14"/>
      <c r="I76" s="14"/>
      <c r="J76" s="12"/>
      <c r="K76" s="12"/>
      <c r="L76" s="15" t="str">
        <f>IF($A76="","",IF(SUMPRODUCT(--($A$2:$A$300=$A76))&gt;1,"Check ID",IF(NOT(AND(ISNUMBER(Dashboard!$B$4),N(Dashboard!$B$4)&gt;=1,N(Dashboard!$B$4)&lt;=1000,N(Dashboard!$B$4)=INT(N(Dashboard!$B$4)))),"Check inputs",SUMPRODUCT(--(Loads!$A$2:$A$1000=$A76),--(Loads!$B$2:$B$1000=Dashboard!$B$4),Loads!$C$2:$C$1000))))</f>
        <v/>
      </c>
      <c r="M76" s="16" t="str">
        <f>IF($A76="","",IF(OR(NOT(ISNUMBER(L76)),N(I76)=0),"n/a",L76/I76))</f>
        <v/>
      </c>
      <c r="N76" s="17" t="str">
        <f>IF($A76="","",IF(AND(J76="Done",K76="Y",ISNUMBER(M76),AND(ISNUMBER(Dashboard!$B$3),N(Dashboard!$B$3)&gt;=0,N(Dashboard!$B$3)&lt;=1),O76="OK",Q76="OK",SUMPRODUCT(--(Loads!$A$2:$A$1000=$A76),--(Loads!$B$2:$B$1000=Dashboard!$B$4),--(Loads!$E$2:$E$1000&lt;&gt;"OK"))=0),IF(AND(M76&gt;=Dashboard!$B$3,M76&lt;=1),"Ready","Not ready"),"Not ready"))</f>
        <v/>
      </c>
      <c r="O76" s="17" t="str">
        <f>IF($A76="","",IF(NOT(AND(ISNUMBER(F76),N(F76)&gt;=0,N(F76)&lt;=1000)),"Check order",IF(G76="","OK",IF(SUMPRODUCT(--($A$2:$A$300=G76))&lt;&gt;1,"Check ID",IF(NOT(AND(ISNUMBER(INDEX($F$2:$F$300,SUMPRODUCT(--($A$2:$A$300=G76),ROW($A$2:$A$300))-1)),N(INDEX($F$2:$F$300,SUMPRODUCT(--($A$2:$A$300=G76),ROW($A$2:$A$300))-1))&gt;=0,N(INDEX($F$2:$F$300,SUMPRODUCT(--($A$2:$A$300=G76),ROW($A$2:$A$300))-1))&lt;=1000)),"Check order",IF(INDEX($F$2:$F$300,SUMPRODUCT(--($A$2:$A$300=G76),ROW($A$2:$A$300))-1)&gt;=F76,"Order conflict","OK"))))))</f>
        <v/>
      </c>
      <c r="P76" s="17" t="str">
        <f>IF($A76="","",IF(NOT(ISNUMBER(M76)),"n/a",IF(M76&gt;1,"Over-loaded","OK")))</f>
        <v/>
      </c>
      <c r="Q76" s="17" t="str">
        <f>IF(COUNTA($A76:$K76)=0,"",IF($A76="","Check ID",IF(SUMPRODUCT(--($A$2:$A$300=$A76))&gt;1,"Duplicate ID",IF(OR(NOT(AND(ISNUMBER(H76),N(H76)&gt;=0,N(H76)&lt;=1000000000)),NOT(AND(ISNUMBER(I76),N(I76)&gt;=0,N(I76)&lt;=1000000000)),NOT(OR(J76="Not started",J76="In progress",J76="Done")),NOT(OR(K76="Y",K76="N"))),"Check inputs","OK"))))</f>
        <v/>
      </c>
    </row>
    <row r="77" ht="30" customHeight="1" spans="1:17" x14ac:dyDescent="0.25">
      <c r="A77" s="12"/>
      <c r="B77" s="13"/>
      <c r="C77" s="13"/>
      <c r="D77" s="13"/>
      <c r="E77" s="13"/>
      <c r="F77" s="12"/>
      <c r="G77" s="12"/>
      <c r="H77" s="14"/>
      <c r="I77" s="14"/>
      <c r="J77" s="12"/>
      <c r="K77" s="12"/>
      <c r="L77" s="15" t="str">
        <f>IF($A77="","",IF(SUMPRODUCT(--($A$2:$A$300=$A77))&gt;1,"Check ID",IF(NOT(AND(ISNUMBER(Dashboard!$B$4),N(Dashboard!$B$4)&gt;=1,N(Dashboard!$B$4)&lt;=1000,N(Dashboard!$B$4)=INT(N(Dashboard!$B$4)))),"Check inputs",SUMPRODUCT(--(Loads!$A$2:$A$1000=$A77),--(Loads!$B$2:$B$1000=Dashboard!$B$4),Loads!$C$2:$C$1000))))</f>
        <v/>
      </c>
      <c r="M77" s="16" t="str">
        <f>IF($A77="","",IF(OR(NOT(ISNUMBER(L77)),N(I77)=0),"n/a",L77/I77))</f>
        <v/>
      </c>
      <c r="N77" s="17" t="str">
        <f>IF($A77="","",IF(AND(J77="Done",K77="Y",ISNUMBER(M77),AND(ISNUMBER(Dashboard!$B$3),N(Dashboard!$B$3)&gt;=0,N(Dashboard!$B$3)&lt;=1),O77="OK",Q77="OK",SUMPRODUCT(--(Loads!$A$2:$A$1000=$A77),--(Loads!$B$2:$B$1000=Dashboard!$B$4),--(Loads!$E$2:$E$1000&lt;&gt;"OK"))=0),IF(AND(M77&gt;=Dashboard!$B$3,M77&lt;=1),"Ready","Not ready"),"Not ready"))</f>
        <v/>
      </c>
      <c r="O77" s="17" t="str">
        <f>IF($A77="","",IF(NOT(AND(ISNUMBER(F77),N(F77)&gt;=0,N(F77)&lt;=1000)),"Check order",IF(G77="","OK",IF(SUMPRODUCT(--($A$2:$A$300=G77))&lt;&gt;1,"Check ID",IF(NOT(AND(ISNUMBER(INDEX($F$2:$F$300,SUMPRODUCT(--($A$2:$A$300=G77),ROW($A$2:$A$300))-1)),N(INDEX($F$2:$F$300,SUMPRODUCT(--($A$2:$A$300=G77),ROW($A$2:$A$300))-1))&gt;=0,N(INDEX($F$2:$F$300,SUMPRODUCT(--($A$2:$A$300=G77),ROW($A$2:$A$300))-1))&lt;=1000)),"Check order",IF(INDEX($F$2:$F$300,SUMPRODUCT(--($A$2:$A$300=G77),ROW($A$2:$A$300))-1)&gt;=F77,"Order conflict","OK"))))))</f>
        <v/>
      </c>
      <c r="P77" s="17" t="str">
        <f>IF($A77="","",IF(NOT(ISNUMBER(M77)),"n/a",IF(M77&gt;1,"Over-loaded","OK")))</f>
        <v/>
      </c>
      <c r="Q77" s="17" t="str">
        <f>IF(COUNTA($A77:$K77)=0,"",IF($A77="","Check ID",IF(SUMPRODUCT(--($A$2:$A$300=$A77))&gt;1,"Duplicate ID",IF(OR(NOT(AND(ISNUMBER(H77),N(H77)&gt;=0,N(H77)&lt;=1000000000)),NOT(AND(ISNUMBER(I77),N(I77)&gt;=0,N(I77)&lt;=1000000000)),NOT(OR(J77="Not started",J77="In progress",J77="Done")),NOT(OR(K77="Y",K77="N"))),"Check inputs","OK"))))</f>
        <v/>
      </c>
    </row>
    <row r="78" ht="30" customHeight="1" spans="1:17" x14ac:dyDescent="0.25">
      <c r="A78" s="12"/>
      <c r="B78" s="13"/>
      <c r="C78" s="13"/>
      <c r="D78" s="13"/>
      <c r="E78" s="13"/>
      <c r="F78" s="12"/>
      <c r="G78" s="12"/>
      <c r="H78" s="14"/>
      <c r="I78" s="14"/>
      <c r="J78" s="12"/>
      <c r="K78" s="12"/>
      <c r="L78" s="15" t="str">
        <f>IF($A78="","",IF(SUMPRODUCT(--($A$2:$A$300=$A78))&gt;1,"Check ID",IF(NOT(AND(ISNUMBER(Dashboard!$B$4),N(Dashboard!$B$4)&gt;=1,N(Dashboard!$B$4)&lt;=1000,N(Dashboard!$B$4)=INT(N(Dashboard!$B$4)))),"Check inputs",SUMPRODUCT(--(Loads!$A$2:$A$1000=$A78),--(Loads!$B$2:$B$1000=Dashboard!$B$4),Loads!$C$2:$C$1000))))</f>
        <v/>
      </c>
      <c r="M78" s="16" t="str">
        <f>IF($A78="","",IF(OR(NOT(ISNUMBER(L78)),N(I78)=0),"n/a",L78/I78))</f>
        <v/>
      </c>
      <c r="N78" s="17" t="str">
        <f>IF($A78="","",IF(AND(J78="Done",K78="Y",ISNUMBER(M78),AND(ISNUMBER(Dashboard!$B$3),N(Dashboard!$B$3)&gt;=0,N(Dashboard!$B$3)&lt;=1),O78="OK",Q78="OK",SUMPRODUCT(--(Loads!$A$2:$A$1000=$A78),--(Loads!$B$2:$B$1000=Dashboard!$B$4),--(Loads!$E$2:$E$1000&lt;&gt;"OK"))=0),IF(AND(M78&gt;=Dashboard!$B$3,M78&lt;=1),"Ready","Not ready"),"Not ready"))</f>
        <v/>
      </c>
      <c r="O78" s="17" t="str">
        <f>IF($A78="","",IF(NOT(AND(ISNUMBER(F78),N(F78)&gt;=0,N(F78)&lt;=1000)),"Check order",IF(G78="","OK",IF(SUMPRODUCT(--($A$2:$A$300=G78))&lt;&gt;1,"Check ID",IF(NOT(AND(ISNUMBER(INDEX($F$2:$F$300,SUMPRODUCT(--($A$2:$A$300=G78),ROW($A$2:$A$300))-1)),N(INDEX($F$2:$F$300,SUMPRODUCT(--($A$2:$A$300=G78),ROW($A$2:$A$300))-1))&gt;=0,N(INDEX($F$2:$F$300,SUMPRODUCT(--($A$2:$A$300=G78),ROW($A$2:$A$300))-1))&lt;=1000)),"Check order",IF(INDEX($F$2:$F$300,SUMPRODUCT(--($A$2:$A$300=G78),ROW($A$2:$A$300))-1)&gt;=F78,"Order conflict","OK"))))))</f>
        <v/>
      </c>
      <c r="P78" s="17" t="str">
        <f>IF($A78="","",IF(NOT(ISNUMBER(M78)),"n/a",IF(M78&gt;1,"Over-loaded","OK")))</f>
        <v/>
      </c>
      <c r="Q78" s="17" t="str">
        <f>IF(COUNTA($A78:$K78)=0,"",IF($A78="","Check ID",IF(SUMPRODUCT(--($A$2:$A$300=$A78))&gt;1,"Duplicate ID",IF(OR(NOT(AND(ISNUMBER(H78),N(H78)&gt;=0,N(H78)&lt;=1000000000)),NOT(AND(ISNUMBER(I78),N(I78)&gt;=0,N(I78)&lt;=1000000000)),NOT(OR(J78="Not started",J78="In progress",J78="Done")),NOT(OR(K78="Y",K78="N"))),"Check inputs","OK"))))</f>
        <v/>
      </c>
    </row>
    <row r="79" ht="30" customHeight="1" spans="1:17" x14ac:dyDescent="0.25">
      <c r="A79" s="12"/>
      <c r="B79" s="13"/>
      <c r="C79" s="13"/>
      <c r="D79" s="13"/>
      <c r="E79" s="13"/>
      <c r="F79" s="12"/>
      <c r="G79" s="12"/>
      <c r="H79" s="14"/>
      <c r="I79" s="14"/>
      <c r="J79" s="12"/>
      <c r="K79" s="12"/>
      <c r="L79" s="15" t="str">
        <f>IF($A79="","",IF(SUMPRODUCT(--($A$2:$A$300=$A79))&gt;1,"Check ID",IF(NOT(AND(ISNUMBER(Dashboard!$B$4),N(Dashboard!$B$4)&gt;=1,N(Dashboard!$B$4)&lt;=1000,N(Dashboard!$B$4)=INT(N(Dashboard!$B$4)))),"Check inputs",SUMPRODUCT(--(Loads!$A$2:$A$1000=$A79),--(Loads!$B$2:$B$1000=Dashboard!$B$4),Loads!$C$2:$C$1000))))</f>
        <v/>
      </c>
      <c r="M79" s="16" t="str">
        <f>IF($A79="","",IF(OR(NOT(ISNUMBER(L79)),N(I79)=0),"n/a",L79/I79))</f>
        <v/>
      </c>
      <c r="N79" s="17" t="str">
        <f>IF($A79="","",IF(AND(J79="Done",K79="Y",ISNUMBER(M79),AND(ISNUMBER(Dashboard!$B$3),N(Dashboard!$B$3)&gt;=0,N(Dashboard!$B$3)&lt;=1),O79="OK",Q79="OK",SUMPRODUCT(--(Loads!$A$2:$A$1000=$A79),--(Loads!$B$2:$B$1000=Dashboard!$B$4),--(Loads!$E$2:$E$1000&lt;&gt;"OK"))=0),IF(AND(M79&gt;=Dashboard!$B$3,M79&lt;=1),"Ready","Not ready"),"Not ready"))</f>
        <v/>
      </c>
      <c r="O79" s="17" t="str">
        <f>IF($A79="","",IF(NOT(AND(ISNUMBER(F79),N(F79)&gt;=0,N(F79)&lt;=1000)),"Check order",IF(G79="","OK",IF(SUMPRODUCT(--($A$2:$A$300=G79))&lt;&gt;1,"Check ID",IF(NOT(AND(ISNUMBER(INDEX($F$2:$F$300,SUMPRODUCT(--($A$2:$A$300=G79),ROW($A$2:$A$300))-1)),N(INDEX($F$2:$F$300,SUMPRODUCT(--($A$2:$A$300=G79),ROW($A$2:$A$300))-1))&gt;=0,N(INDEX($F$2:$F$300,SUMPRODUCT(--($A$2:$A$300=G79),ROW($A$2:$A$300))-1))&lt;=1000)),"Check order",IF(INDEX($F$2:$F$300,SUMPRODUCT(--($A$2:$A$300=G79),ROW($A$2:$A$300))-1)&gt;=F79,"Order conflict","OK"))))))</f>
        <v/>
      </c>
      <c r="P79" s="17" t="str">
        <f>IF($A79="","",IF(NOT(ISNUMBER(M79)),"n/a",IF(M79&gt;1,"Over-loaded","OK")))</f>
        <v/>
      </c>
      <c r="Q79" s="17" t="str">
        <f>IF(COUNTA($A79:$K79)=0,"",IF($A79="","Check ID",IF(SUMPRODUCT(--($A$2:$A$300=$A79))&gt;1,"Duplicate ID",IF(OR(NOT(AND(ISNUMBER(H79),N(H79)&gt;=0,N(H79)&lt;=1000000000)),NOT(AND(ISNUMBER(I79),N(I79)&gt;=0,N(I79)&lt;=1000000000)),NOT(OR(J79="Not started",J79="In progress",J79="Done")),NOT(OR(K79="Y",K79="N"))),"Check inputs","OK"))))</f>
        <v/>
      </c>
    </row>
    <row r="80" ht="30" customHeight="1" spans="1:17" x14ac:dyDescent="0.25">
      <c r="A80" s="12"/>
      <c r="B80" s="13"/>
      <c r="C80" s="13"/>
      <c r="D80" s="13"/>
      <c r="E80" s="13"/>
      <c r="F80" s="12"/>
      <c r="G80" s="12"/>
      <c r="H80" s="14"/>
      <c r="I80" s="14"/>
      <c r="J80" s="12"/>
      <c r="K80" s="12"/>
      <c r="L80" s="15" t="str">
        <f>IF($A80="","",IF(SUMPRODUCT(--($A$2:$A$300=$A80))&gt;1,"Check ID",IF(NOT(AND(ISNUMBER(Dashboard!$B$4),N(Dashboard!$B$4)&gt;=1,N(Dashboard!$B$4)&lt;=1000,N(Dashboard!$B$4)=INT(N(Dashboard!$B$4)))),"Check inputs",SUMPRODUCT(--(Loads!$A$2:$A$1000=$A80),--(Loads!$B$2:$B$1000=Dashboard!$B$4),Loads!$C$2:$C$1000))))</f>
        <v/>
      </c>
      <c r="M80" s="16" t="str">
        <f>IF($A80="","",IF(OR(NOT(ISNUMBER(L80)),N(I80)=0),"n/a",L80/I80))</f>
        <v/>
      </c>
      <c r="N80" s="17" t="str">
        <f>IF($A80="","",IF(AND(J80="Done",K80="Y",ISNUMBER(M80),AND(ISNUMBER(Dashboard!$B$3),N(Dashboard!$B$3)&gt;=0,N(Dashboard!$B$3)&lt;=1),O80="OK",Q80="OK",SUMPRODUCT(--(Loads!$A$2:$A$1000=$A80),--(Loads!$B$2:$B$1000=Dashboard!$B$4),--(Loads!$E$2:$E$1000&lt;&gt;"OK"))=0),IF(AND(M80&gt;=Dashboard!$B$3,M80&lt;=1),"Ready","Not ready"),"Not ready"))</f>
        <v/>
      </c>
      <c r="O80" s="17" t="str">
        <f>IF($A80="","",IF(NOT(AND(ISNUMBER(F80),N(F80)&gt;=0,N(F80)&lt;=1000)),"Check order",IF(G80="","OK",IF(SUMPRODUCT(--($A$2:$A$300=G80))&lt;&gt;1,"Check ID",IF(NOT(AND(ISNUMBER(INDEX($F$2:$F$300,SUMPRODUCT(--($A$2:$A$300=G80),ROW($A$2:$A$300))-1)),N(INDEX($F$2:$F$300,SUMPRODUCT(--($A$2:$A$300=G80),ROW($A$2:$A$300))-1))&gt;=0,N(INDEX($F$2:$F$300,SUMPRODUCT(--($A$2:$A$300=G80),ROW($A$2:$A$300))-1))&lt;=1000)),"Check order",IF(INDEX($F$2:$F$300,SUMPRODUCT(--($A$2:$A$300=G80),ROW($A$2:$A$300))-1)&gt;=F80,"Order conflict","OK"))))))</f>
        <v/>
      </c>
      <c r="P80" s="17" t="str">
        <f>IF($A80="","",IF(NOT(ISNUMBER(M80)),"n/a",IF(M80&gt;1,"Over-loaded","OK")))</f>
        <v/>
      </c>
      <c r="Q80" s="17" t="str">
        <f>IF(COUNTA($A80:$K80)=0,"",IF($A80="","Check ID",IF(SUMPRODUCT(--($A$2:$A$300=$A80))&gt;1,"Duplicate ID",IF(OR(NOT(AND(ISNUMBER(H80),N(H80)&gt;=0,N(H80)&lt;=1000000000)),NOT(AND(ISNUMBER(I80),N(I80)&gt;=0,N(I80)&lt;=1000000000)),NOT(OR(J80="Not started",J80="In progress",J80="Done")),NOT(OR(K80="Y",K80="N"))),"Check inputs","OK"))))</f>
        <v/>
      </c>
    </row>
    <row r="81" ht="30" customHeight="1" spans="1:17" x14ac:dyDescent="0.25">
      <c r="A81" s="12"/>
      <c r="B81" s="13"/>
      <c r="C81" s="13"/>
      <c r="D81" s="13"/>
      <c r="E81" s="13"/>
      <c r="F81" s="12"/>
      <c r="G81" s="12"/>
      <c r="H81" s="14"/>
      <c r="I81" s="14"/>
      <c r="J81" s="12"/>
      <c r="K81" s="12"/>
      <c r="L81" s="15" t="str">
        <f>IF($A81="","",IF(SUMPRODUCT(--($A$2:$A$300=$A81))&gt;1,"Check ID",IF(NOT(AND(ISNUMBER(Dashboard!$B$4),N(Dashboard!$B$4)&gt;=1,N(Dashboard!$B$4)&lt;=1000,N(Dashboard!$B$4)=INT(N(Dashboard!$B$4)))),"Check inputs",SUMPRODUCT(--(Loads!$A$2:$A$1000=$A81),--(Loads!$B$2:$B$1000=Dashboard!$B$4),Loads!$C$2:$C$1000))))</f>
        <v/>
      </c>
      <c r="M81" s="16" t="str">
        <f>IF($A81="","",IF(OR(NOT(ISNUMBER(L81)),N(I81)=0),"n/a",L81/I81))</f>
        <v/>
      </c>
      <c r="N81" s="17" t="str">
        <f>IF($A81="","",IF(AND(J81="Done",K81="Y",ISNUMBER(M81),AND(ISNUMBER(Dashboard!$B$3),N(Dashboard!$B$3)&gt;=0,N(Dashboard!$B$3)&lt;=1),O81="OK",Q81="OK",SUMPRODUCT(--(Loads!$A$2:$A$1000=$A81),--(Loads!$B$2:$B$1000=Dashboard!$B$4),--(Loads!$E$2:$E$1000&lt;&gt;"OK"))=0),IF(AND(M81&gt;=Dashboard!$B$3,M81&lt;=1),"Ready","Not ready"),"Not ready"))</f>
        <v/>
      </c>
      <c r="O81" s="17" t="str">
        <f>IF($A81="","",IF(NOT(AND(ISNUMBER(F81),N(F81)&gt;=0,N(F81)&lt;=1000)),"Check order",IF(G81="","OK",IF(SUMPRODUCT(--($A$2:$A$300=G81))&lt;&gt;1,"Check ID",IF(NOT(AND(ISNUMBER(INDEX($F$2:$F$300,SUMPRODUCT(--($A$2:$A$300=G81),ROW($A$2:$A$300))-1)),N(INDEX($F$2:$F$300,SUMPRODUCT(--($A$2:$A$300=G81),ROW($A$2:$A$300))-1))&gt;=0,N(INDEX($F$2:$F$300,SUMPRODUCT(--($A$2:$A$300=G81),ROW($A$2:$A$300))-1))&lt;=1000)),"Check order",IF(INDEX($F$2:$F$300,SUMPRODUCT(--($A$2:$A$300=G81),ROW($A$2:$A$300))-1)&gt;=F81,"Order conflict","OK"))))))</f>
        <v/>
      </c>
      <c r="P81" s="17" t="str">
        <f>IF($A81="","",IF(NOT(ISNUMBER(M81)),"n/a",IF(M81&gt;1,"Over-loaded","OK")))</f>
        <v/>
      </c>
      <c r="Q81" s="17" t="str">
        <f>IF(COUNTA($A81:$K81)=0,"",IF($A81="","Check ID",IF(SUMPRODUCT(--($A$2:$A$300=$A81))&gt;1,"Duplicate ID",IF(OR(NOT(AND(ISNUMBER(H81),N(H81)&gt;=0,N(H81)&lt;=1000000000)),NOT(AND(ISNUMBER(I81),N(I81)&gt;=0,N(I81)&lt;=1000000000)),NOT(OR(J81="Not started",J81="In progress",J81="Done")),NOT(OR(K81="Y",K81="N"))),"Check inputs","OK"))))</f>
        <v/>
      </c>
    </row>
    <row r="82" ht="30" customHeight="1" spans="1:17" x14ac:dyDescent="0.25">
      <c r="A82" s="12"/>
      <c r="B82" s="13"/>
      <c r="C82" s="13"/>
      <c r="D82" s="13"/>
      <c r="E82" s="13"/>
      <c r="F82" s="12"/>
      <c r="G82" s="12"/>
      <c r="H82" s="14"/>
      <c r="I82" s="14"/>
      <c r="J82" s="12"/>
      <c r="K82" s="12"/>
      <c r="L82" s="15" t="str">
        <f>IF($A82="","",IF(SUMPRODUCT(--($A$2:$A$300=$A82))&gt;1,"Check ID",IF(NOT(AND(ISNUMBER(Dashboard!$B$4),N(Dashboard!$B$4)&gt;=1,N(Dashboard!$B$4)&lt;=1000,N(Dashboard!$B$4)=INT(N(Dashboard!$B$4)))),"Check inputs",SUMPRODUCT(--(Loads!$A$2:$A$1000=$A82),--(Loads!$B$2:$B$1000=Dashboard!$B$4),Loads!$C$2:$C$1000))))</f>
        <v/>
      </c>
      <c r="M82" s="16" t="str">
        <f>IF($A82="","",IF(OR(NOT(ISNUMBER(L82)),N(I82)=0),"n/a",L82/I82))</f>
        <v/>
      </c>
      <c r="N82" s="17" t="str">
        <f>IF($A82="","",IF(AND(J82="Done",K82="Y",ISNUMBER(M82),AND(ISNUMBER(Dashboard!$B$3),N(Dashboard!$B$3)&gt;=0,N(Dashboard!$B$3)&lt;=1),O82="OK",Q82="OK",SUMPRODUCT(--(Loads!$A$2:$A$1000=$A82),--(Loads!$B$2:$B$1000=Dashboard!$B$4),--(Loads!$E$2:$E$1000&lt;&gt;"OK"))=0),IF(AND(M82&gt;=Dashboard!$B$3,M82&lt;=1),"Ready","Not ready"),"Not ready"))</f>
        <v/>
      </c>
      <c r="O82" s="17" t="str">
        <f>IF($A82="","",IF(NOT(AND(ISNUMBER(F82),N(F82)&gt;=0,N(F82)&lt;=1000)),"Check order",IF(G82="","OK",IF(SUMPRODUCT(--($A$2:$A$300=G82))&lt;&gt;1,"Check ID",IF(NOT(AND(ISNUMBER(INDEX($F$2:$F$300,SUMPRODUCT(--($A$2:$A$300=G82),ROW($A$2:$A$300))-1)),N(INDEX($F$2:$F$300,SUMPRODUCT(--($A$2:$A$300=G82),ROW($A$2:$A$300))-1))&gt;=0,N(INDEX($F$2:$F$300,SUMPRODUCT(--($A$2:$A$300=G82),ROW($A$2:$A$300))-1))&lt;=1000)),"Check order",IF(INDEX($F$2:$F$300,SUMPRODUCT(--($A$2:$A$300=G82),ROW($A$2:$A$300))-1)&gt;=F82,"Order conflict","OK"))))))</f>
        <v/>
      </c>
      <c r="P82" s="17" t="str">
        <f>IF($A82="","",IF(NOT(ISNUMBER(M82)),"n/a",IF(M82&gt;1,"Over-loaded","OK")))</f>
        <v/>
      </c>
      <c r="Q82" s="17" t="str">
        <f>IF(COUNTA($A82:$K82)=0,"",IF($A82="","Check ID",IF(SUMPRODUCT(--($A$2:$A$300=$A82))&gt;1,"Duplicate ID",IF(OR(NOT(AND(ISNUMBER(H82),N(H82)&gt;=0,N(H82)&lt;=1000000000)),NOT(AND(ISNUMBER(I82),N(I82)&gt;=0,N(I82)&lt;=1000000000)),NOT(OR(J82="Not started",J82="In progress",J82="Done")),NOT(OR(K82="Y",K82="N"))),"Check inputs","OK"))))</f>
        <v/>
      </c>
    </row>
    <row r="83" ht="30" customHeight="1" spans="1:17" x14ac:dyDescent="0.25">
      <c r="A83" s="12"/>
      <c r="B83" s="13"/>
      <c r="C83" s="13"/>
      <c r="D83" s="13"/>
      <c r="E83" s="13"/>
      <c r="F83" s="12"/>
      <c r="G83" s="12"/>
      <c r="H83" s="14"/>
      <c r="I83" s="14"/>
      <c r="J83" s="12"/>
      <c r="K83" s="12"/>
      <c r="L83" s="15" t="str">
        <f>IF($A83="","",IF(SUMPRODUCT(--($A$2:$A$300=$A83))&gt;1,"Check ID",IF(NOT(AND(ISNUMBER(Dashboard!$B$4),N(Dashboard!$B$4)&gt;=1,N(Dashboard!$B$4)&lt;=1000,N(Dashboard!$B$4)=INT(N(Dashboard!$B$4)))),"Check inputs",SUMPRODUCT(--(Loads!$A$2:$A$1000=$A83),--(Loads!$B$2:$B$1000=Dashboard!$B$4),Loads!$C$2:$C$1000))))</f>
        <v/>
      </c>
      <c r="M83" s="16" t="str">
        <f>IF($A83="","",IF(OR(NOT(ISNUMBER(L83)),N(I83)=0),"n/a",L83/I83))</f>
        <v/>
      </c>
      <c r="N83" s="17" t="str">
        <f>IF($A83="","",IF(AND(J83="Done",K83="Y",ISNUMBER(M83),AND(ISNUMBER(Dashboard!$B$3),N(Dashboard!$B$3)&gt;=0,N(Dashboard!$B$3)&lt;=1),O83="OK",Q83="OK",SUMPRODUCT(--(Loads!$A$2:$A$1000=$A83),--(Loads!$B$2:$B$1000=Dashboard!$B$4),--(Loads!$E$2:$E$1000&lt;&gt;"OK"))=0),IF(AND(M83&gt;=Dashboard!$B$3,M83&lt;=1),"Ready","Not ready"),"Not ready"))</f>
        <v/>
      </c>
      <c r="O83" s="17" t="str">
        <f>IF($A83="","",IF(NOT(AND(ISNUMBER(F83),N(F83)&gt;=0,N(F83)&lt;=1000)),"Check order",IF(G83="","OK",IF(SUMPRODUCT(--($A$2:$A$300=G83))&lt;&gt;1,"Check ID",IF(NOT(AND(ISNUMBER(INDEX($F$2:$F$300,SUMPRODUCT(--($A$2:$A$300=G83),ROW($A$2:$A$300))-1)),N(INDEX($F$2:$F$300,SUMPRODUCT(--($A$2:$A$300=G83),ROW($A$2:$A$300))-1))&gt;=0,N(INDEX($F$2:$F$300,SUMPRODUCT(--($A$2:$A$300=G83),ROW($A$2:$A$300))-1))&lt;=1000)),"Check order",IF(INDEX($F$2:$F$300,SUMPRODUCT(--($A$2:$A$300=G83),ROW($A$2:$A$300))-1)&gt;=F83,"Order conflict","OK"))))))</f>
        <v/>
      </c>
      <c r="P83" s="17" t="str">
        <f>IF($A83="","",IF(NOT(ISNUMBER(M83)),"n/a",IF(M83&gt;1,"Over-loaded","OK")))</f>
        <v/>
      </c>
      <c r="Q83" s="17" t="str">
        <f>IF(COUNTA($A83:$K83)=0,"",IF($A83="","Check ID",IF(SUMPRODUCT(--($A$2:$A$300=$A83))&gt;1,"Duplicate ID",IF(OR(NOT(AND(ISNUMBER(H83),N(H83)&gt;=0,N(H83)&lt;=1000000000)),NOT(AND(ISNUMBER(I83),N(I83)&gt;=0,N(I83)&lt;=1000000000)),NOT(OR(J83="Not started",J83="In progress",J83="Done")),NOT(OR(K83="Y",K83="N"))),"Check inputs","OK"))))</f>
        <v/>
      </c>
    </row>
    <row r="84" ht="30" customHeight="1" spans="1:17" x14ac:dyDescent="0.25">
      <c r="A84" s="12"/>
      <c r="B84" s="13"/>
      <c r="C84" s="13"/>
      <c r="D84" s="13"/>
      <c r="E84" s="13"/>
      <c r="F84" s="12"/>
      <c r="G84" s="12"/>
      <c r="H84" s="14"/>
      <c r="I84" s="14"/>
      <c r="J84" s="12"/>
      <c r="K84" s="12"/>
      <c r="L84" s="15" t="str">
        <f>IF($A84="","",IF(SUMPRODUCT(--($A$2:$A$300=$A84))&gt;1,"Check ID",IF(NOT(AND(ISNUMBER(Dashboard!$B$4),N(Dashboard!$B$4)&gt;=1,N(Dashboard!$B$4)&lt;=1000,N(Dashboard!$B$4)=INT(N(Dashboard!$B$4)))),"Check inputs",SUMPRODUCT(--(Loads!$A$2:$A$1000=$A84),--(Loads!$B$2:$B$1000=Dashboard!$B$4),Loads!$C$2:$C$1000))))</f>
        <v/>
      </c>
      <c r="M84" s="16" t="str">
        <f>IF($A84="","",IF(OR(NOT(ISNUMBER(L84)),N(I84)=0),"n/a",L84/I84))</f>
        <v/>
      </c>
      <c r="N84" s="17" t="str">
        <f>IF($A84="","",IF(AND(J84="Done",K84="Y",ISNUMBER(M84),AND(ISNUMBER(Dashboard!$B$3),N(Dashboard!$B$3)&gt;=0,N(Dashboard!$B$3)&lt;=1),O84="OK",Q84="OK",SUMPRODUCT(--(Loads!$A$2:$A$1000=$A84),--(Loads!$B$2:$B$1000=Dashboard!$B$4),--(Loads!$E$2:$E$1000&lt;&gt;"OK"))=0),IF(AND(M84&gt;=Dashboard!$B$3,M84&lt;=1),"Ready","Not ready"),"Not ready"))</f>
        <v/>
      </c>
      <c r="O84" s="17" t="str">
        <f>IF($A84="","",IF(NOT(AND(ISNUMBER(F84),N(F84)&gt;=0,N(F84)&lt;=1000)),"Check order",IF(G84="","OK",IF(SUMPRODUCT(--($A$2:$A$300=G84))&lt;&gt;1,"Check ID",IF(NOT(AND(ISNUMBER(INDEX($F$2:$F$300,SUMPRODUCT(--($A$2:$A$300=G84),ROW($A$2:$A$300))-1)),N(INDEX($F$2:$F$300,SUMPRODUCT(--($A$2:$A$300=G84),ROW($A$2:$A$300))-1))&gt;=0,N(INDEX($F$2:$F$300,SUMPRODUCT(--($A$2:$A$300=G84),ROW($A$2:$A$300))-1))&lt;=1000)),"Check order",IF(INDEX($F$2:$F$300,SUMPRODUCT(--($A$2:$A$300=G84),ROW($A$2:$A$300))-1)&gt;=F84,"Order conflict","OK"))))))</f>
        <v/>
      </c>
      <c r="P84" s="17" t="str">
        <f>IF($A84="","",IF(NOT(ISNUMBER(M84)),"n/a",IF(M84&gt;1,"Over-loaded","OK")))</f>
        <v/>
      </c>
      <c r="Q84" s="17" t="str">
        <f>IF(COUNTA($A84:$K84)=0,"",IF($A84="","Check ID",IF(SUMPRODUCT(--($A$2:$A$300=$A84))&gt;1,"Duplicate ID",IF(OR(NOT(AND(ISNUMBER(H84),N(H84)&gt;=0,N(H84)&lt;=1000000000)),NOT(AND(ISNUMBER(I84),N(I84)&gt;=0,N(I84)&lt;=1000000000)),NOT(OR(J84="Not started",J84="In progress",J84="Done")),NOT(OR(K84="Y",K84="N"))),"Check inputs","OK"))))</f>
        <v/>
      </c>
    </row>
    <row r="85" ht="30" customHeight="1" spans="1:17" x14ac:dyDescent="0.25">
      <c r="A85" s="12"/>
      <c r="B85" s="13"/>
      <c r="C85" s="13"/>
      <c r="D85" s="13"/>
      <c r="E85" s="13"/>
      <c r="F85" s="12"/>
      <c r="G85" s="12"/>
      <c r="H85" s="14"/>
      <c r="I85" s="14"/>
      <c r="J85" s="12"/>
      <c r="K85" s="12"/>
      <c r="L85" s="15" t="str">
        <f>IF($A85="","",IF(SUMPRODUCT(--($A$2:$A$300=$A85))&gt;1,"Check ID",IF(NOT(AND(ISNUMBER(Dashboard!$B$4),N(Dashboard!$B$4)&gt;=1,N(Dashboard!$B$4)&lt;=1000,N(Dashboard!$B$4)=INT(N(Dashboard!$B$4)))),"Check inputs",SUMPRODUCT(--(Loads!$A$2:$A$1000=$A85),--(Loads!$B$2:$B$1000=Dashboard!$B$4),Loads!$C$2:$C$1000))))</f>
        <v/>
      </c>
      <c r="M85" s="16" t="str">
        <f>IF($A85="","",IF(OR(NOT(ISNUMBER(L85)),N(I85)=0),"n/a",L85/I85))</f>
        <v/>
      </c>
      <c r="N85" s="17" t="str">
        <f>IF($A85="","",IF(AND(J85="Done",K85="Y",ISNUMBER(M85),AND(ISNUMBER(Dashboard!$B$3),N(Dashboard!$B$3)&gt;=0,N(Dashboard!$B$3)&lt;=1),O85="OK",Q85="OK",SUMPRODUCT(--(Loads!$A$2:$A$1000=$A85),--(Loads!$B$2:$B$1000=Dashboard!$B$4),--(Loads!$E$2:$E$1000&lt;&gt;"OK"))=0),IF(AND(M85&gt;=Dashboard!$B$3,M85&lt;=1),"Ready","Not ready"),"Not ready"))</f>
        <v/>
      </c>
      <c r="O85" s="17" t="str">
        <f>IF($A85="","",IF(NOT(AND(ISNUMBER(F85),N(F85)&gt;=0,N(F85)&lt;=1000)),"Check order",IF(G85="","OK",IF(SUMPRODUCT(--($A$2:$A$300=G85))&lt;&gt;1,"Check ID",IF(NOT(AND(ISNUMBER(INDEX($F$2:$F$300,SUMPRODUCT(--($A$2:$A$300=G85),ROW($A$2:$A$300))-1)),N(INDEX($F$2:$F$300,SUMPRODUCT(--($A$2:$A$300=G85),ROW($A$2:$A$300))-1))&gt;=0,N(INDEX($F$2:$F$300,SUMPRODUCT(--($A$2:$A$300=G85),ROW($A$2:$A$300))-1))&lt;=1000)),"Check order",IF(INDEX($F$2:$F$300,SUMPRODUCT(--($A$2:$A$300=G85),ROW($A$2:$A$300))-1)&gt;=F85,"Order conflict","OK"))))))</f>
        <v/>
      </c>
      <c r="P85" s="17" t="str">
        <f>IF($A85="","",IF(NOT(ISNUMBER(M85)),"n/a",IF(M85&gt;1,"Over-loaded","OK")))</f>
        <v/>
      </c>
      <c r="Q85" s="17" t="str">
        <f>IF(COUNTA($A85:$K85)=0,"",IF($A85="","Check ID",IF(SUMPRODUCT(--($A$2:$A$300=$A85))&gt;1,"Duplicate ID",IF(OR(NOT(AND(ISNUMBER(H85),N(H85)&gt;=0,N(H85)&lt;=1000000000)),NOT(AND(ISNUMBER(I85),N(I85)&gt;=0,N(I85)&lt;=1000000000)),NOT(OR(J85="Not started",J85="In progress",J85="Done")),NOT(OR(K85="Y",K85="N"))),"Check inputs","OK"))))</f>
        <v/>
      </c>
    </row>
    <row r="86" ht="30" customHeight="1" spans="1:17" x14ac:dyDescent="0.25">
      <c r="A86" s="12"/>
      <c r="B86" s="13"/>
      <c r="C86" s="13"/>
      <c r="D86" s="13"/>
      <c r="E86" s="13"/>
      <c r="F86" s="12"/>
      <c r="G86" s="12"/>
      <c r="H86" s="14"/>
      <c r="I86" s="14"/>
      <c r="J86" s="12"/>
      <c r="K86" s="12"/>
      <c r="L86" s="15" t="str">
        <f>IF($A86="","",IF(SUMPRODUCT(--($A$2:$A$300=$A86))&gt;1,"Check ID",IF(NOT(AND(ISNUMBER(Dashboard!$B$4),N(Dashboard!$B$4)&gt;=1,N(Dashboard!$B$4)&lt;=1000,N(Dashboard!$B$4)=INT(N(Dashboard!$B$4)))),"Check inputs",SUMPRODUCT(--(Loads!$A$2:$A$1000=$A86),--(Loads!$B$2:$B$1000=Dashboard!$B$4),Loads!$C$2:$C$1000))))</f>
        <v/>
      </c>
      <c r="M86" s="16" t="str">
        <f>IF($A86="","",IF(OR(NOT(ISNUMBER(L86)),N(I86)=0),"n/a",L86/I86))</f>
        <v/>
      </c>
      <c r="N86" s="17" t="str">
        <f>IF($A86="","",IF(AND(J86="Done",K86="Y",ISNUMBER(M86),AND(ISNUMBER(Dashboard!$B$3),N(Dashboard!$B$3)&gt;=0,N(Dashboard!$B$3)&lt;=1),O86="OK",Q86="OK",SUMPRODUCT(--(Loads!$A$2:$A$1000=$A86),--(Loads!$B$2:$B$1000=Dashboard!$B$4),--(Loads!$E$2:$E$1000&lt;&gt;"OK"))=0),IF(AND(M86&gt;=Dashboard!$B$3,M86&lt;=1),"Ready","Not ready"),"Not ready"))</f>
        <v/>
      </c>
      <c r="O86" s="17" t="str">
        <f>IF($A86="","",IF(NOT(AND(ISNUMBER(F86),N(F86)&gt;=0,N(F86)&lt;=1000)),"Check order",IF(G86="","OK",IF(SUMPRODUCT(--($A$2:$A$300=G86))&lt;&gt;1,"Check ID",IF(NOT(AND(ISNUMBER(INDEX($F$2:$F$300,SUMPRODUCT(--($A$2:$A$300=G86),ROW($A$2:$A$300))-1)),N(INDEX($F$2:$F$300,SUMPRODUCT(--($A$2:$A$300=G86),ROW($A$2:$A$300))-1))&gt;=0,N(INDEX($F$2:$F$300,SUMPRODUCT(--($A$2:$A$300=G86),ROW($A$2:$A$300))-1))&lt;=1000)),"Check order",IF(INDEX($F$2:$F$300,SUMPRODUCT(--($A$2:$A$300=G86),ROW($A$2:$A$300))-1)&gt;=F86,"Order conflict","OK"))))))</f>
        <v/>
      </c>
      <c r="P86" s="17" t="str">
        <f>IF($A86="","",IF(NOT(ISNUMBER(M86)),"n/a",IF(M86&gt;1,"Over-loaded","OK")))</f>
        <v/>
      </c>
      <c r="Q86" s="17" t="str">
        <f>IF(COUNTA($A86:$K86)=0,"",IF($A86="","Check ID",IF(SUMPRODUCT(--($A$2:$A$300=$A86))&gt;1,"Duplicate ID",IF(OR(NOT(AND(ISNUMBER(H86),N(H86)&gt;=0,N(H86)&lt;=1000000000)),NOT(AND(ISNUMBER(I86),N(I86)&gt;=0,N(I86)&lt;=1000000000)),NOT(OR(J86="Not started",J86="In progress",J86="Done")),NOT(OR(K86="Y",K86="N"))),"Check inputs","OK"))))</f>
        <v/>
      </c>
    </row>
    <row r="87" ht="30" customHeight="1" spans="1:17" x14ac:dyDescent="0.25">
      <c r="A87" s="12"/>
      <c r="B87" s="13"/>
      <c r="C87" s="13"/>
      <c r="D87" s="13"/>
      <c r="E87" s="13"/>
      <c r="F87" s="12"/>
      <c r="G87" s="12"/>
      <c r="H87" s="14"/>
      <c r="I87" s="14"/>
      <c r="J87" s="12"/>
      <c r="K87" s="12"/>
      <c r="L87" s="15" t="str">
        <f>IF($A87="","",IF(SUMPRODUCT(--($A$2:$A$300=$A87))&gt;1,"Check ID",IF(NOT(AND(ISNUMBER(Dashboard!$B$4),N(Dashboard!$B$4)&gt;=1,N(Dashboard!$B$4)&lt;=1000,N(Dashboard!$B$4)=INT(N(Dashboard!$B$4)))),"Check inputs",SUMPRODUCT(--(Loads!$A$2:$A$1000=$A87),--(Loads!$B$2:$B$1000=Dashboard!$B$4),Loads!$C$2:$C$1000))))</f>
        <v/>
      </c>
      <c r="M87" s="16" t="str">
        <f>IF($A87="","",IF(OR(NOT(ISNUMBER(L87)),N(I87)=0),"n/a",L87/I87))</f>
        <v/>
      </c>
      <c r="N87" s="17" t="str">
        <f>IF($A87="","",IF(AND(J87="Done",K87="Y",ISNUMBER(M87),AND(ISNUMBER(Dashboard!$B$3),N(Dashboard!$B$3)&gt;=0,N(Dashboard!$B$3)&lt;=1),O87="OK",Q87="OK",SUMPRODUCT(--(Loads!$A$2:$A$1000=$A87),--(Loads!$B$2:$B$1000=Dashboard!$B$4),--(Loads!$E$2:$E$1000&lt;&gt;"OK"))=0),IF(AND(M87&gt;=Dashboard!$B$3,M87&lt;=1),"Ready","Not ready"),"Not ready"))</f>
        <v/>
      </c>
      <c r="O87" s="17" t="str">
        <f>IF($A87="","",IF(NOT(AND(ISNUMBER(F87),N(F87)&gt;=0,N(F87)&lt;=1000)),"Check order",IF(G87="","OK",IF(SUMPRODUCT(--($A$2:$A$300=G87))&lt;&gt;1,"Check ID",IF(NOT(AND(ISNUMBER(INDEX($F$2:$F$300,SUMPRODUCT(--($A$2:$A$300=G87),ROW($A$2:$A$300))-1)),N(INDEX($F$2:$F$300,SUMPRODUCT(--($A$2:$A$300=G87),ROW($A$2:$A$300))-1))&gt;=0,N(INDEX($F$2:$F$300,SUMPRODUCT(--($A$2:$A$300=G87),ROW($A$2:$A$300))-1))&lt;=1000)),"Check order",IF(INDEX($F$2:$F$300,SUMPRODUCT(--($A$2:$A$300=G87),ROW($A$2:$A$300))-1)&gt;=F87,"Order conflict","OK"))))))</f>
        <v/>
      </c>
      <c r="P87" s="17" t="str">
        <f>IF($A87="","",IF(NOT(ISNUMBER(M87)),"n/a",IF(M87&gt;1,"Over-loaded","OK")))</f>
        <v/>
      </c>
      <c r="Q87" s="17" t="str">
        <f>IF(COUNTA($A87:$K87)=0,"",IF($A87="","Check ID",IF(SUMPRODUCT(--($A$2:$A$300=$A87))&gt;1,"Duplicate ID",IF(OR(NOT(AND(ISNUMBER(H87),N(H87)&gt;=0,N(H87)&lt;=1000000000)),NOT(AND(ISNUMBER(I87),N(I87)&gt;=0,N(I87)&lt;=1000000000)),NOT(OR(J87="Not started",J87="In progress",J87="Done")),NOT(OR(K87="Y",K87="N"))),"Check inputs","OK"))))</f>
        <v/>
      </c>
    </row>
    <row r="88" ht="30" customHeight="1" spans="1:17" x14ac:dyDescent="0.25">
      <c r="A88" s="12"/>
      <c r="B88" s="13"/>
      <c r="C88" s="13"/>
      <c r="D88" s="13"/>
      <c r="E88" s="13"/>
      <c r="F88" s="12"/>
      <c r="G88" s="12"/>
      <c r="H88" s="14"/>
      <c r="I88" s="14"/>
      <c r="J88" s="12"/>
      <c r="K88" s="12"/>
      <c r="L88" s="15" t="str">
        <f>IF($A88="","",IF(SUMPRODUCT(--($A$2:$A$300=$A88))&gt;1,"Check ID",IF(NOT(AND(ISNUMBER(Dashboard!$B$4),N(Dashboard!$B$4)&gt;=1,N(Dashboard!$B$4)&lt;=1000,N(Dashboard!$B$4)=INT(N(Dashboard!$B$4)))),"Check inputs",SUMPRODUCT(--(Loads!$A$2:$A$1000=$A88),--(Loads!$B$2:$B$1000=Dashboard!$B$4),Loads!$C$2:$C$1000))))</f>
        <v/>
      </c>
      <c r="M88" s="16" t="str">
        <f>IF($A88="","",IF(OR(NOT(ISNUMBER(L88)),N(I88)=0),"n/a",L88/I88))</f>
        <v/>
      </c>
      <c r="N88" s="17" t="str">
        <f>IF($A88="","",IF(AND(J88="Done",K88="Y",ISNUMBER(M88),AND(ISNUMBER(Dashboard!$B$3),N(Dashboard!$B$3)&gt;=0,N(Dashboard!$B$3)&lt;=1),O88="OK",Q88="OK",SUMPRODUCT(--(Loads!$A$2:$A$1000=$A88),--(Loads!$B$2:$B$1000=Dashboard!$B$4),--(Loads!$E$2:$E$1000&lt;&gt;"OK"))=0),IF(AND(M88&gt;=Dashboard!$B$3,M88&lt;=1),"Ready","Not ready"),"Not ready"))</f>
        <v/>
      </c>
      <c r="O88" s="17" t="str">
        <f>IF($A88="","",IF(NOT(AND(ISNUMBER(F88),N(F88)&gt;=0,N(F88)&lt;=1000)),"Check order",IF(G88="","OK",IF(SUMPRODUCT(--($A$2:$A$300=G88))&lt;&gt;1,"Check ID",IF(NOT(AND(ISNUMBER(INDEX($F$2:$F$300,SUMPRODUCT(--($A$2:$A$300=G88),ROW($A$2:$A$300))-1)),N(INDEX($F$2:$F$300,SUMPRODUCT(--($A$2:$A$300=G88),ROW($A$2:$A$300))-1))&gt;=0,N(INDEX($F$2:$F$300,SUMPRODUCT(--($A$2:$A$300=G88),ROW($A$2:$A$300))-1))&lt;=1000)),"Check order",IF(INDEX($F$2:$F$300,SUMPRODUCT(--($A$2:$A$300=G88),ROW($A$2:$A$300))-1)&gt;=F88,"Order conflict","OK"))))))</f>
        <v/>
      </c>
      <c r="P88" s="17" t="str">
        <f>IF($A88="","",IF(NOT(ISNUMBER(M88)),"n/a",IF(M88&gt;1,"Over-loaded","OK")))</f>
        <v/>
      </c>
      <c r="Q88" s="17" t="str">
        <f>IF(COUNTA($A88:$K88)=0,"",IF($A88="","Check ID",IF(SUMPRODUCT(--($A$2:$A$300=$A88))&gt;1,"Duplicate ID",IF(OR(NOT(AND(ISNUMBER(H88),N(H88)&gt;=0,N(H88)&lt;=1000000000)),NOT(AND(ISNUMBER(I88),N(I88)&gt;=0,N(I88)&lt;=1000000000)),NOT(OR(J88="Not started",J88="In progress",J88="Done")),NOT(OR(K88="Y",K88="N"))),"Check inputs","OK"))))</f>
        <v/>
      </c>
    </row>
    <row r="89" ht="30" customHeight="1" spans="1:17" x14ac:dyDescent="0.25">
      <c r="A89" s="12"/>
      <c r="B89" s="13"/>
      <c r="C89" s="13"/>
      <c r="D89" s="13"/>
      <c r="E89" s="13"/>
      <c r="F89" s="12"/>
      <c r="G89" s="12"/>
      <c r="H89" s="14"/>
      <c r="I89" s="14"/>
      <c r="J89" s="12"/>
      <c r="K89" s="12"/>
      <c r="L89" s="15" t="str">
        <f>IF($A89="","",IF(SUMPRODUCT(--($A$2:$A$300=$A89))&gt;1,"Check ID",IF(NOT(AND(ISNUMBER(Dashboard!$B$4),N(Dashboard!$B$4)&gt;=1,N(Dashboard!$B$4)&lt;=1000,N(Dashboard!$B$4)=INT(N(Dashboard!$B$4)))),"Check inputs",SUMPRODUCT(--(Loads!$A$2:$A$1000=$A89),--(Loads!$B$2:$B$1000=Dashboard!$B$4),Loads!$C$2:$C$1000))))</f>
        <v/>
      </c>
      <c r="M89" s="16" t="str">
        <f>IF($A89="","",IF(OR(NOT(ISNUMBER(L89)),N(I89)=0),"n/a",L89/I89))</f>
        <v/>
      </c>
      <c r="N89" s="17" t="str">
        <f>IF($A89="","",IF(AND(J89="Done",K89="Y",ISNUMBER(M89),AND(ISNUMBER(Dashboard!$B$3),N(Dashboard!$B$3)&gt;=0,N(Dashboard!$B$3)&lt;=1),O89="OK",Q89="OK",SUMPRODUCT(--(Loads!$A$2:$A$1000=$A89),--(Loads!$B$2:$B$1000=Dashboard!$B$4),--(Loads!$E$2:$E$1000&lt;&gt;"OK"))=0),IF(AND(M89&gt;=Dashboard!$B$3,M89&lt;=1),"Ready","Not ready"),"Not ready"))</f>
        <v/>
      </c>
      <c r="O89" s="17" t="str">
        <f>IF($A89="","",IF(NOT(AND(ISNUMBER(F89),N(F89)&gt;=0,N(F89)&lt;=1000)),"Check order",IF(G89="","OK",IF(SUMPRODUCT(--($A$2:$A$300=G89))&lt;&gt;1,"Check ID",IF(NOT(AND(ISNUMBER(INDEX($F$2:$F$300,SUMPRODUCT(--($A$2:$A$300=G89),ROW($A$2:$A$300))-1)),N(INDEX($F$2:$F$300,SUMPRODUCT(--($A$2:$A$300=G89),ROW($A$2:$A$300))-1))&gt;=0,N(INDEX($F$2:$F$300,SUMPRODUCT(--($A$2:$A$300=G89),ROW($A$2:$A$300))-1))&lt;=1000)),"Check order",IF(INDEX($F$2:$F$300,SUMPRODUCT(--($A$2:$A$300=G89),ROW($A$2:$A$300))-1)&gt;=F89,"Order conflict","OK"))))))</f>
        <v/>
      </c>
      <c r="P89" s="17" t="str">
        <f>IF($A89="","",IF(NOT(ISNUMBER(M89)),"n/a",IF(M89&gt;1,"Over-loaded","OK")))</f>
        <v/>
      </c>
      <c r="Q89" s="17" t="str">
        <f>IF(COUNTA($A89:$K89)=0,"",IF($A89="","Check ID",IF(SUMPRODUCT(--($A$2:$A$300=$A89))&gt;1,"Duplicate ID",IF(OR(NOT(AND(ISNUMBER(H89),N(H89)&gt;=0,N(H89)&lt;=1000000000)),NOT(AND(ISNUMBER(I89),N(I89)&gt;=0,N(I89)&lt;=1000000000)),NOT(OR(J89="Not started",J89="In progress",J89="Done")),NOT(OR(K89="Y",K89="N"))),"Check inputs","OK"))))</f>
        <v/>
      </c>
    </row>
    <row r="90" ht="30" customHeight="1" spans="1:17" x14ac:dyDescent="0.25">
      <c r="A90" s="12"/>
      <c r="B90" s="13"/>
      <c r="C90" s="13"/>
      <c r="D90" s="13"/>
      <c r="E90" s="13"/>
      <c r="F90" s="12"/>
      <c r="G90" s="12"/>
      <c r="H90" s="14"/>
      <c r="I90" s="14"/>
      <c r="J90" s="12"/>
      <c r="K90" s="12"/>
      <c r="L90" s="15" t="str">
        <f>IF($A90="","",IF(SUMPRODUCT(--($A$2:$A$300=$A90))&gt;1,"Check ID",IF(NOT(AND(ISNUMBER(Dashboard!$B$4),N(Dashboard!$B$4)&gt;=1,N(Dashboard!$B$4)&lt;=1000,N(Dashboard!$B$4)=INT(N(Dashboard!$B$4)))),"Check inputs",SUMPRODUCT(--(Loads!$A$2:$A$1000=$A90),--(Loads!$B$2:$B$1000=Dashboard!$B$4),Loads!$C$2:$C$1000))))</f>
        <v/>
      </c>
      <c r="M90" s="16" t="str">
        <f>IF($A90="","",IF(OR(NOT(ISNUMBER(L90)),N(I90)=0),"n/a",L90/I90))</f>
        <v/>
      </c>
      <c r="N90" s="17" t="str">
        <f>IF($A90="","",IF(AND(J90="Done",K90="Y",ISNUMBER(M90),AND(ISNUMBER(Dashboard!$B$3),N(Dashboard!$B$3)&gt;=0,N(Dashboard!$B$3)&lt;=1),O90="OK",Q90="OK",SUMPRODUCT(--(Loads!$A$2:$A$1000=$A90),--(Loads!$B$2:$B$1000=Dashboard!$B$4),--(Loads!$E$2:$E$1000&lt;&gt;"OK"))=0),IF(AND(M90&gt;=Dashboard!$B$3,M90&lt;=1),"Ready","Not ready"),"Not ready"))</f>
        <v/>
      </c>
      <c r="O90" s="17" t="str">
        <f>IF($A90="","",IF(NOT(AND(ISNUMBER(F90),N(F90)&gt;=0,N(F90)&lt;=1000)),"Check order",IF(G90="","OK",IF(SUMPRODUCT(--($A$2:$A$300=G90))&lt;&gt;1,"Check ID",IF(NOT(AND(ISNUMBER(INDEX($F$2:$F$300,SUMPRODUCT(--($A$2:$A$300=G90),ROW($A$2:$A$300))-1)),N(INDEX($F$2:$F$300,SUMPRODUCT(--($A$2:$A$300=G90),ROW($A$2:$A$300))-1))&gt;=0,N(INDEX($F$2:$F$300,SUMPRODUCT(--($A$2:$A$300=G90),ROW($A$2:$A$300))-1))&lt;=1000)),"Check order",IF(INDEX($F$2:$F$300,SUMPRODUCT(--($A$2:$A$300=G90),ROW($A$2:$A$300))-1)&gt;=F90,"Order conflict","OK"))))))</f>
        <v/>
      </c>
      <c r="P90" s="17" t="str">
        <f>IF($A90="","",IF(NOT(ISNUMBER(M90)),"n/a",IF(M90&gt;1,"Over-loaded","OK")))</f>
        <v/>
      </c>
      <c r="Q90" s="17" t="str">
        <f>IF(COUNTA($A90:$K90)=0,"",IF($A90="","Check ID",IF(SUMPRODUCT(--($A$2:$A$300=$A90))&gt;1,"Duplicate ID",IF(OR(NOT(AND(ISNUMBER(H90),N(H90)&gt;=0,N(H90)&lt;=1000000000)),NOT(AND(ISNUMBER(I90),N(I90)&gt;=0,N(I90)&lt;=1000000000)),NOT(OR(J90="Not started",J90="In progress",J90="Done")),NOT(OR(K90="Y",K90="N"))),"Check inputs","OK"))))</f>
        <v/>
      </c>
    </row>
    <row r="91" ht="30" customHeight="1" spans="1:17" x14ac:dyDescent="0.25">
      <c r="A91" s="12"/>
      <c r="B91" s="13"/>
      <c r="C91" s="13"/>
      <c r="D91" s="13"/>
      <c r="E91" s="13"/>
      <c r="F91" s="12"/>
      <c r="G91" s="12"/>
      <c r="H91" s="14"/>
      <c r="I91" s="14"/>
      <c r="J91" s="12"/>
      <c r="K91" s="12"/>
      <c r="L91" s="15" t="str">
        <f>IF($A91="","",IF(SUMPRODUCT(--($A$2:$A$300=$A91))&gt;1,"Check ID",IF(NOT(AND(ISNUMBER(Dashboard!$B$4),N(Dashboard!$B$4)&gt;=1,N(Dashboard!$B$4)&lt;=1000,N(Dashboard!$B$4)=INT(N(Dashboard!$B$4)))),"Check inputs",SUMPRODUCT(--(Loads!$A$2:$A$1000=$A91),--(Loads!$B$2:$B$1000=Dashboard!$B$4),Loads!$C$2:$C$1000))))</f>
        <v/>
      </c>
      <c r="M91" s="16" t="str">
        <f>IF($A91="","",IF(OR(NOT(ISNUMBER(L91)),N(I91)=0),"n/a",L91/I91))</f>
        <v/>
      </c>
      <c r="N91" s="17" t="str">
        <f>IF($A91="","",IF(AND(J91="Done",K91="Y",ISNUMBER(M91),AND(ISNUMBER(Dashboard!$B$3),N(Dashboard!$B$3)&gt;=0,N(Dashboard!$B$3)&lt;=1),O91="OK",Q91="OK",SUMPRODUCT(--(Loads!$A$2:$A$1000=$A91),--(Loads!$B$2:$B$1000=Dashboard!$B$4),--(Loads!$E$2:$E$1000&lt;&gt;"OK"))=0),IF(AND(M91&gt;=Dashboard!$B$3,M91&lt;=1),"Ready","Not ready"),"Not ready"))</f>
        <v/>
      </c>
      <c r="O91" s="17" t="str">
        <f>IF($A91="","",IF(NOT(AND(ISNUMBER(F91),N(F91)&gt;=0,N(F91)&lt;=1000)),"Check order",IF(G91="","OK",IF(SUMPRODUCT(--($A$2:$A$300=G91))&lt;&gt;1,"Check ID",IF(NOT(AND(ISNUMBER(INDEX($F$2:$F$300,SUMPRODUCT(--($A$2:$A$300=G91),ROW($A$2:$A$300))-1)),N(INDEX($F$2:$F$300,SUMPRODUCT(--($A$2:$A$300=G91),ROW($A$2:$A$300))-1))&gt;=0,N(INDEX($F$2:$F$300,SUMPRODUCT(--($A$2:$A$300=G91),ROW($A$2:$A$300))-1))&lt;=1000)),"Check order",IF(INDEX($F$2:$F$300,SUMPRODUCT(--($A$2:$A$300=G91),ROW($A$2:$A$300))-1)&gt;=F91,"Order conflict","OK"))))))</f>
        <v/>
      </c>
      <c r="P91" s="17" t="str">
        <f>IF($A91="","",IF(NOT(ISNUMBER(M91)),"n/a",IF(M91&gt;1,"Over-loaded","OK")))</f>
        <v/>
      </c>
      <c r="Q91" s="17" t="str">
        <f>IF(COUNTA($A91:$K91)=0,"",IF($A91="","Check ID",IF(SUMPRODUCT(--($A$2:$A$300=$A91))&gt;1,"Duplicate ID",IF(OR(NOT(AND(ISNUMBER(H91),N(H91)&gt;=0,N(H91)&lt;=1000000000)),NOT(AND(ISNUMBER(I91),N(I91)&gt;=0,N(I91)&lt;=1000000000)),NOT(OR(J91="Not started",J91="In progress",J91="Done")),NOT(OR(K91="Y",K91="N"))),"Check inputs","OK"))))</f>
        <v/>
      </c>
    </row>
    <row r="92" ht="30" customHeight="1" spans="1:17" x14ac:dyDescent="0.25">
      <c r="A92" s="12"/>
      <c r="B92" s="13"/>
      <c r="C92" s="13"/>
      <c r="D92" s="13"/>
      <c r="E92" s="13"/>
      <c r="F92" s="12"/>
      <c r="G92" s="12"/>
      <c r="H92" s="14"/>
      <c r="I92" s="14"/>
      <c r="J92" s="12"/>
      <c r="K92" s="12"/>
      <c r="L92" s="15" t="str">
        <f>IF($A92="","",IF(SUMPRODUCT(--($A$2:$A$300=$A92))&gt;1,"Check ID",IF(NOT(AND(ISNUMBER(Dashboard!$B$4),N(Dashboard!$B$4)&gt;=1,N(Dashboard!$B$4)&lt;=1000,N(Dashboard!$B$4)=INT(N(Dashboard!$B$4)))),"Check inputs",SUMPRODUCT(--(Loads!$A$2:$A$1000=$A92),--(Loads!$B$2:$B$1000=Dashboard!$B$4),Loads!$C$2:$C$1000))))</f>
        <v/>
      </c>
      <c r="M92" s="16" t="str">
        <f>IF($A92="","",IF(OR(NOT(ISNUMBER(L92)),N(I92)=0),"n/a",L92/I92))</f>
        <v/>
      </c>
      <c r="N92" s="17" t="str">
        <f>IF($A92="","",IF(AND(J92="Done",K92="Y",ISNUMBER(M92),AND(ISNUMBER(Dashboard!$B$3),N(Dashboard!$B$3)&gt;=0,N(Dashboard!$B$3)&lt;=1),O92="OK",Q92="OK",SUMPRODUCT(--(Loads!$A$2:$A$1000=$A92),--(Loads!$B$2:$B$1000=Dashboard!$B$4),--(Loads!$E$2:$E$1000&lt;&gt;"OK"))=0),IF(AND(M92&gt;=Dashboard!$B$3,M92&lt;=1),"Ready","Not ready"),"Not ready"))</f>
        <v/>
      </c>
      <c r="O92" s="17" t="str">
        <f>IF($A92="","",IF(NOT(AND(ISNUMBER(F92),N(F92)&gt;=0,N(F92)&lt;=1000)),"Check order",IF(G92="","OK",IF(SUMPRODUCT(--($A$2:$A$300=G92))&lt;&gt;1,"Check ID",IF(NOT(AND(ISNUMBER(INDEX($F$2:$F$300,SUMPRODUCT(--($A$2:$A$300=G92),ROW($A$2:$A$300))-1)),N(INDEX($F$2:$F$300,SUMPRODUCT(--($A$2:$A$300=G92),ROW($A$2:$A$300))-1))&gt;=0,N(INDEX($F$2:$F$300,SUMPRODUCT(--($A$2:$A$300=G92),ROW($A$2:$A$300))-1))&lt;=1000)),"Check order",IF(INDEX($F$2:$F$300,SUMPRODUCT(--($A$2:$A$300=G92),ROW($A$2:$A$300))-1)&gt;=F92,"Order conflict","OK"))))))</f>
        <v/>
      </c>
      <c r="P92" s="17" t="str">
        <f>IF($A92="","",IF(NOT(ISNUMBER(M92)),"n/a",IF(M92&gt;1,"Over-loaded","OK")))</f>
        <v/>
      </c>
      <c r="Q92" s="17" t="str">
        <f>IF(COUNTA($A92:$K92)=0,"",IF($A92="","Check ID",IF(SUMPRODUCT(--($A$2:$A$300=$A92))&gt;1,"Duplicate ID",IF(OR(NOT(AND(ISNUMBER(H92),N(H92)&gt;=0,N(H92)&lt;=1000000000)),NOT(AND(ISNUMBER(I92),N(I92)&gt;=0,N(I92)&lt;=1000000000)),NOT(OR(J92="Not started",J92="In progress",J92="Done")),NOT(OR(K92="Y",K92="N"))),"Check inputs","OK"))))</f>
        <v/>
      </c>
    </row>
    <row r="93" ht="30" customHeight="1" spans="1:17" x14ac:dyDescent="0.25">
      <c r="A93" s="12"/>
      <c r="B93" s="13"/>
      <c r="C93" s="13"/>
      <c r="D93" s="13"/>
      <c r="E93" s="13"/>
      <c r="F93" s="12"/>
      <c r="G93" s="12"/>
      <c r="H93" s="14"/>
      <c r="I93" s="14"/>
      <c r="J93" s="12"/>
      <c r="K93" s="12"/>
      <c r="L93" s="15" t="str">
        <f>IF($A93="","",IF(SUMPRODUCT(--($A$2:$A$300=$A93))&gt;1,"Check ID",IF(NOT(AND(ISNUMBER(Dashboard!$B$4),N(Dashboard!$B$4)&gt;=1,N(Dashboard!$B$4)&lt;=1000,N(Dashboard!$B$4)=INT(N(Dashboard!$B$4)))),"Check inputs",SUMPRODUCT(--(Loads!$A$2:$A$1000=$A93),--(Loads!$B$2:$B$1000=Dashboard!$B$4),Loads!$C$2:$C$1000))))</f>
        <v/>
      </c>
      <c r="M93" s="16" t="str">
        <f>IF($A93="","",IF(OR(NOT(ISNUMBER(L93)),N(I93)=0),"n/a",L93/I93))</f>
        <v/>
      </c>
      <c r="N93" s="17" t="str">
        <f>IF($A93="","",IF(AND(J93="Done",K93="Y",ISNUMBER(M93),AND(ISNUMBER(Dashboard!$B$3),N(Dashboard!$B$3)&gt;=0,N(Dashboard!$B$3)&lt;=1),O93="OK",Q93="OK",SUMPRODUCT(--(Loads!$A$2:$A$1000=$A93),--(Loads!$B$2:$B$1000=Dashboard!$B$4),--(Loads!$E$2:$E$1000&lt;&gt;"OK"))=0),IF(AND(M93&gt;=Dashboard!$B$3,M93&lt;=1),"Ready","Not ready"),"Not ready"))</f>
        <v/>
      </c>
      <c r="O93" s="17" t="str">
        <f>IF($A93="","",IF(NOT(AND(ISNUMBER(F93),N(F93)&gt;=0,N(F93)&lt;=1000)),"Check order",IF(G93="","OK",IF(SUMPRODUCT(--($A$2:$A$300=G93))&lt;&gt;1,"Check ID",IF(NOT(AND(ISNUMBER(INDEX($F$2:$F$300,SUMPRODUCT(--($A$2:$A$300=G93),ROW($A$2:$A$300))-1)),N(INDEX($F$2:$F$300,SUMPRODUCT(--($A$2:$A$300=G93),ROW($A$2:$A$300))-1))&gt;=0,N(INDEX($F$2:$F$300,SUMPRODUCT(--($A$2:$A$300=G93),ROW($A$2:$A$300))-1))&lt;=1000)),"Check order",IF(INDEX($F$2:$F$300,SUMPRODUCT(--($A$2:$A$300=G93),ROW($A$2:$A$300))-1)&gt;=F93,"Order conflict","OK"))))))</f>
        <v/>
      </c>
      <c r="P93" s="17" t="str">
        <f>IF($A93="","",IF(NOT(ISNUMBER(M93)),"n/a",IF(M93&gt;1,"Over-loaded","OK")))</f>
        <v/>
      </c>
      <c r="Q93" s="17" t="str">
        <f>IF(COUNTA($A93:$K93)=0,"",IF($A93="","Check ID",IF(SUMPRODUCT(--($A$2:$A$300=$A93))&gt;1,"Duplicate ID",IF(OR(NOT(AND(ISNUMBER(H93),N(H93)&gt;=0,N(H93)&lt;=1000000000)),NOT(AND(ISNUMBER(I93),N(I93)&gt;=0,N(I93)&lt;=1000000000)),NOT(OR(J93="Not started",J93="In progress",J93="Done")),NOT(OR(K93="Y",K93="N"))),"Check inputs","OK"))))</f>
        <v/>
      </c>
    </row>
    <row r="94" ht="30" customHeight="1" spans="1:17" x14ac:dyDescent="0.25">
      <c r="A94" s="12"/>
      <c r="B94" s="13"/>
      <c r="C94" s="13"/>
      <c r="D94" s="13"/>
      <c r="E94" s="13"/>
      <c r="F94" s="12"/>
      <c r="G94" s="12"/>
      <c r="H94" s="14"/>
      <c r="I94" s="14"/>
      <c r="J94" s="12"/>
      <c r="K94" s="12"/>
      <c r="L94" s="15" t="str">
        <f>IF($A94="","",IF(SUMPRODUCT(--($A$2:$A$300=$A94))&gt;1,"Check ID",IF(NOT(AND(ISNUMBER(Dashboard!$B$4),N(Dashboard!$B$4)&gt;=1,N(Dashboard!$B$4)&lt;=1000,N(Dashboard!$B$4)=INT(N(Dashboard!$B$4)))),"Check inputs",SUMPRODUCT(--(Loads!$A$2:$A$1000=$A94),--(Loads!$B$2:$B$1000=Dashboard!$B$4),Loads!$C$2:$C$1000))))</f>
        <v/>
      </c>
      <c r="M94" s="16" t="str">
        <f>IF($A94="","",IF(OR(NOT(ISNUMBER(L94)),N(I94)=0),"n/a",L94/I94))</f>
        <v/>
      </c>
      <c r="N94" s="17" t="str">
        <f>IF($A94="","",IF(AND(J94="Done",K94="Y",ISNUMBER(M94),AND(ISNUMBER(Dashboard!$B$3),N(Dashboard!$B$3)&gt;=0,N(Dashboard!$B$3)&lt;=1),O94="OK",Q94="OK",SUMPRODUCT(--(Loads!$A$2:$A$1000=$A94),--(Loads!$B$2:$B$1000=Dashboard!$B$4),--(Loads!$E$2:$E$1000&lt;&gt;"OK"))=0),IF(AND(M94&gt;=Dashboard!$B$3,M94&lt;=1),"Ready","Not ready"),"Not ready"))</f>
        <v/>
      </c>
      <c r="O94" s="17" t="str">
        <f>IF($A94="","",IF(NOT(AND(ISNUMBER(F94),N(F94)&gt;=0,N(F94)&lt;=1000)),"Check order",IF(G94="","OK",IF(SUMPRODUCT(--($A$2:$A$300=G94))&lt;&gt;1,"Check ID",IF(NOT(AND(ISNUMBER(INDEX($F$2:$F$300,SUMPRODUCT(--($A$2:$A$300=G94),ROW($A$2:$A$300))-1)),N(INDEX($F$2:$F$300,SUMPRODUCT(--($A$2:$A$300=G94),ROW($A$2:$A$300))-1))&gt;=0,N(INDEX($F$2:$F$300,SUMPRODUCT(--($A$2:$A$300=G94),ROW($A$2:$A$300))-1))&lt;=1000)),"Check order",IF(INDEX($F$2:$F$300,SUMPRODUCT(--($A$2:$A$300=G94),ROW($A$2:$A$300))-1)&gt;=F94,"Order conflict","OK"))))))</f>
        <v/>
      </c>
      <c r="P94" s="17" t="str">
        <f>IF($A94="","",IF(NOT(ISNUMBER(M94)),"n/a",IF(M94&gt;1,"Over-loaded","OK")))</f>
        <v/>
      </c>
      <c r="Q94" s="17" t="str">
        <f>IF(COUNTA($A94:$K94)=0,"",IF($A94="","Check ID",IF(SUMPRODUCT(--($A$2:$A$300=$A94))&gt;1,"Duplicate ID",IF(OR(NOT(AND(ISNUMBER(H94),N(H94)&gt;=0,N(H94)&lt;=1000000000)),NOT(AND(ISNUMBER(I94),N(I94)&gt;=0,N(I94)&lt;=1000000000)),NOT(OR(J94="Not started",J94="In progress",J94="Done")),NOT(OR(K94="Y",K94="N"))),"Check inputs","OK"))))</f>
        <v/>
      </c>
    </row>
    <row r="95" ht="30" customHeight="1" spans="1:17" x14ac:dyDescent="0.25">
      <c r="A95" s="12"/>
      <c r="B95" s="13"/>
      <c r="C95" s="13"/>
      <c r="D95" s="13"/>
      <c r="E95" s="13"/>
      <c r="F95" s="12"/>
      <c r="G95" s="12"/>
      <c r="H95" s="14"/>
      <c r="I95" s="14"/>
      <c r="J95" s="12"/>
      <c r="K95" s="12"/>
      <c r="L95" s="15" t="str">
        <f>IF($A95="","",IF(SUMPRODUCT(--($A$2:$A$300=$A95))&gt;1,"Check ID",IF(NOT(AND(ISNUMBER(Dashboard!$B$4),N(Dashboard!$B$4)&gt;=1,N(Dashboard!$B$4)&lt;=1000,N(Dashboard!$B$4)=INT(N(Dashboard!$B$4)))),"Check inputs",SUMPRODUCT(--(Loads!$A$2:$A$1000=$A95),--(Loads!$B$2:$B$1000=Dashboard!$B$4),Loads!$C$2:$C$1000))))</f>
        <v/>
      </c>
      <c r="M95" s="16" t="str">
        <f>IF($A95="","",IF(OR(NOT(ISNUMBER(L95)),N(I95)=0),"n/a",L95/I95))</f>
        <v/>
      </c>
      <c r="N95" s="17" t="str">
        <f>IF($A95="","",IF(AND(J95="Done",K95="Y",ISNUMBER(M95),AND(ISNUMBER(Dashboard!$B$3),N(Dashboard!$B$3)&gt;=0,N(Dashboard!$B$3)&lt;=1),O95="OK",Q95="OK",SUMPRODUCT(--(Loads!$A$2:$A$1000=$A95),--(Loads!$B$2:$B$1000=Dashboard!$B$4),--(Loads!$E$2:$E$1000&lt;&gt;"OK"))=0),IF(AND(M95&gt;=Dashboard!$B$3,M95&lt;=1),"Ready","Not ready"),"Not ready"))</f>
        <v/>
      </c>
      <c r="O95" s="17" t="str">
        <f>IF($A95="","",IF(NOT(AND(ISNUMBER(F95),N(F95)&gt;=0,N(F95)&lt;=1000)),"Check order",IF(G95="","OK",IF(SUMPRODUCT(--($A$2:$A$300=G95))&lt;&gt;1,"Check ID",IF(NOT(AND(ISNUMBER(INDEX($F$2:$F$300,SUMPRODUCT(--($A$2:$A$300=G95),ROW($A$2:$A$300))-1)),N(INDEX($F$2:$F$300,SUMPRODUCT(--($A$2:$A$300=G95),ROW($A$2:$A$300))-1))&gt;=0,N(INDEX($F$2:$F$300,SUMPRODUCT(--($A$2:$A$300=G95),ROW($A$2:$A$300))-1))&lt;=1000)),"Check order",IF(INDEX($F$2:$F$300,SUMPRODUCT(--($A$2:$A$300=G95),ROW($A$2:$A$300))-1)&gt;=F95,"Order conflict","OK"))))))</f>
        <v/>
      </c>
      <c r="P95" s="17" t="str">
        <f>IF($A95="","",IF(NOT(ISNUMBER(M95)),"n/a",IF(M95&gt;1,"Over-loaded","OK")))</f>
        <v/>
      </c>
      <c r="Q95" s="17" t="str">
        <f>IF(COUNTA($A95:$K95)=0,"",IF($A95="","Check ID",IF(SUMPRODUCT(--($A$2:$A$300=$A95))&gt;1,"Duplicate ID",IF(OR(NOT(AND(ISNUMBER(H95),N(H95)&gt;=0,N(H95)&lt;=1000000000)),NOT(AND(ISNUMBER(I95),N(I95)&gt;=0,N(I95)&lt;=1000000000)),NOT(OR(J95="Not started",J95="In progress",J95="Done")),NOT(OR(K95="Y",K95="N"))),"Check inputs","OK"))))</f>
        <v/>
      </c>
    </row>
    <row r="96" ht="30" customHeight="1" spans="1:17" x14ac:dyDescent="0.25">
      <c r="A96" s="12"/>
      <c r="B96" s="13"/>
      <c r="C96" s="13"/>
      <c r="D96" s="13"/>
      <c r="E96" s="13"/>
      <c r="F96" s="12"/>
      <c r="G96" s="12"/>
      <c r="H96" s="14"/>
      <c r="I96" s="14"/>
      <c r="J96" s="12"/>
      <c r="K96" s="12"/>
      <c r="L96" s="15" t="str">
        <f>IF($A96="","",IF(SUMPRODUCT(--($A$2:$A$300=$A96))&gt;1,"Check ID",IF(NOT(AND(ISNUMBER(Dashboard!$B$4),N(Dashboard!$B$4)&gt;=1,N(Dashboard!$B$4)&lt;=1000,N(Dashboard!$B$4)=INT(N(Dashboard!$B$4)))),"Check inputs",SUMPRODUCT(--(Loads!$A$2:$A$1000=$A96),--(Loads!$B$2:$B$1000=Dashboard!$B$4),Loads!$C$2:$C$1000))))</f>
        <v/>
      </c>
      <c r="M96" s="16" t="str">
        <f>IF($A96="","",IF(OR(NOT(ISNUMBER(L96)),N(I96)=0),"n/a",L96/I96))</f>
        <v/>
      </c>
      <c r="N96" s="17" t="str">
        <f>IF($A96="","",IF(AND(J96="Done",K96="Y",ISNUMBER(M96),AND(ISNUMBER(Dashboard!$B$3),N(Dashboard!$B$3)&gt;=0,N(Dashboard!$B$3)&lt;=1),O96="OK",Q96="OK",SUMPRODUCT(--(Loads!$A$2:$A$1000=$A96),--(Loads!$B$2:$B$1000=Dashboard!$B$4),--(Loads!$E$2:$E$1000&lt;&gt;"OK"))=0),IF(AND(M96&gt;=Dashboard!$B$3,M96&lt;=1),"Ready","Not ready"),"Not ready"))</f>
        <v/>
      </c>
      <c r="O96" s="17" t="str">
        <f>IF($A96="","",IF(NOT(AND(ISNUMBER(F96),N(F96)&gt;=0,N(F96)&lt;=1000)),"Check order",IF(G96="","OK",IF(SUMPRODUCT(--($A$2:$A$300=G96))&lt;&gt;1,"Check ID",IF(NOT(AND(ISNUMBER(INDEX($F$2:$F$300,SUMPRODUCT(--($A$2:$A$300=G96),ROW($A$2:$A$300))-1)),N(INDEX($F$2:$F$300,SUMPRODUCT(--($A$2:$A$300=G96),ROW($A$2:$A$300))-1))&gt;=0,N(INDEX($F$2:$F$300,SUMPRODUCT(--($A$2:$A$300=G96),ROW($A$2:$A$300))-1))&lt;=1000)),"Check order",IF(INDEX($F$2:$F$300,SUMPRODUCT(--($A$2:$A$300=G96),ROW($A$2:$A$300))-1)&gt;=F96,"Order conflict","OK"))))))</f>
        <v/>
      </c>
      <c r="P96" s="17" t="str">
        <f>IF($A96="","",IF(NOT(ISNUMBER(M96)),"n/a",IF(M96&gt;1,"Over-loaded","OK")))</f>
        <v/>
      </c>
      <c r="Q96" s="17" t="str">
        <f>IF(COUNTA($A96:$K96)=0,"",IF($A96="","Check ID",IF(SUMPRODUCT(--($A$2:$A$300=$A96))&gt;1,"Duplicate ID",IF(OR(NOT(AND(ISNUMBER(H96),N(H96)&gt;=0,N(H96)&lt;=1000000000)),NOT(AND(ISNUMBER(I96),N(I96)&gt;=0,N(I96)&lt;=1000000000)),NOT(OR(J96="Not started",J96="In progress",J96="Done")),NOT(OR(K96="Y",K96="N"))),"Check inputs","OK"))))</f>
        <v/>
      </c>
    </row>
    <row r="97" ht="30" customHeight="1" spans="1:17" x14ac:dyDescent="0.25">
      <c r="A97" s="12"/>
      <c r="B97" s="13"/>
      <c r="C97" s="13"/>
      <c r="D97" s="13"/>
      <c r="E97" s="13"/>
      <c r="F97" s="12"/>
      <c r="G97" s="12"/>
      <c r="H97" s="14"/>
      <c r="I97" s="14"/>
      <c r="J97" s="12"/>
      <c r="K97" s="12"/>
      <c r="L97" s="15" t="str">
        <f>IF($A97="","",IF(SUMPRODUCT(--($A$2:$A$300=$A97))&gt;1,"Check ID",IF(NOT(AND(ISNUMBER(Dashboard!$B$4),N(Dashboard!$B$4)&gt;=1,N(Dashboard!$B$4)&lt;=1000,N(Dashboard!$B$4)=INT(N(Dashboard!$B$4)))),"Check inputs",SUMPRODUCT(--(Loads!$A$2:$A$1000=$A97),--(Loads!$B$2:$B$1000=Dashboard!$B$4),Loads!$C$2:$C$1000))))</f>
        <v/>
      </c>
      <c r="M97" s="16" t="str">
        <f>IF($A97="","",IF(OR(NOT(ISNUMBER(L97)),N(I97)=0),"n/a",L97/I97))</f>
        <v/>
      </c>
      <c r="N97" s="17" t="str">
        <f>IF($A97="","",IF(AND(J97="Done",K97="Y",ISNUMBER(M97),AND(ISNUMBER(Dashboard!$B$3),N(Dashboard!$B$3)&gt;=0,N(Dashboard!$B$3)&lt;=1),O97="OK",Q97="OK",SUMPRODUCT(--(Loads!$A$2:$A$1000=$A97),--(Loads!$B$2:$B$1000=Dashboard!$B$4),--(Loads!$E$2:$E$1000&lt;&gt;"OK"))=0),IF(AND(M97&gt;=Dashboard!$B$3,M97&lt;=1),"Ready","Not ready"),"Not ready"))</f>
        <v/>
      </c>
      <c r="O97" s="17" t="str">
        <f>IF($A97="","",IF(NOT(AND(ISNUMBER(F97),N(F97)&gt;=0,N(F97)&lt;=1000)),"Check order",IF(G97="","OK",IF(SUMPRODUCT(--($A$2:$A$300=G97))&lt;&gt;1,"Check ID",IF(NOT(AND(ISNUMBER(INDEX($F$2:$F$300,SUMPRODUCT(--($A$2:$A$300=G97),ROW($A$2:$A$300))-1)),N(INDEX($F$2:$F$300,SUMPRODUCT(--($A$2:$A$300=G97),ROW($A$2:$A$300))-1))&gt;=0,N(INDEX($F$2:$F$300,SUMPRODUCT(--($A$2:$A$300=G97),ROW($A$2:$A$300))-1))&lt;=1000)),"Check order",IF(INDEX($F$2:$F$300,SUMPRODUCT(--($A$2:$A$300=G97),ROW($A$2:$A$300))-1)&gt;=F97,"Order conflict","OK"))))))</f>
        <v/>
      </c>
      <c r="P97" s="17" t="str">
        <f>IF($A97="","",IF(NOT(ISNUMBER(M97)),"n/a",IF(M97&gt;1,"Over-loaded","OK")))</f>
        <v/>
      </c>
      <c r="Q97" s="17" t="str">
        <f>IF(COUNTA($A97:$K97)=0,"",IF($A97="","Check ID",IF(SUMPRODUCT(--($A$2:$A$300=$A97))&gt;1,"Duplicate ID",IF(OR(NOT(AND(ISNUMBER(H97),N(H97)&gt;=0,N(H97)&lt;=1000000000)),NOT(AND(ISNUMBER(I97),N(I97)&gt;=0,N(I97)&lt;=1000000000)),NOT(OR(J97="Not started",J97="In progress",J97="Done")),NOT(OR(K97="Y",K97="N"))),"Check inputs","OK"))))</f>
        <v/>
      </c>
    </row>
    <row r="98" ht="30" customHeight="1" spans="1:17" x14ac:dyDescent="0.25">
      <c r="A98" s="12"/>
      <c r="B98" s="13"/>
      <c r="C98" s="13"/>
      <c r="D98" s="13"/>
      <c r="E98" s="13"/>
      <c r="F98" s="12"/>
      <c r="G98" s="12"/>
      <c r="H98" s="14"/>
      <c r="I98" s="14"/>
      <c r="J98" s="12"/>
      <c r="K98" s="12"/>
      <c r="L98" s="15" t="str">
        <f>IF($A98="","",IF(SUMPRODUCT(--($A$2:$A$300=$A98))&gt;1,"Check ID",IF(NOT(AND(ISNUMBER(Dashboard!$B$4),N(Dashboard!$B$4)&gt;=1,N(Dashboard!$B$4)&lt;=1000,N(Dashboard!$B$4)=INT(N(Dashboard!$B$4)))),"Check inputs",SUMPRODUCT(--(Loads!$A$2:$A$1000=$A98),--(Loads!$B$2:$B$1000=Dashboard!$B$4),Loads!$C$2:$C$1000))))</f>
        <v/>
      </c>
      <c r="M98" s="16" t="str">
        <f>IF($A98="","",IF(OR(NOT(ISNUMBER(L98)),N(I98)=0),"n/a",L98/I98))</f>
        <v/>
      </c>
      <c r="N98" s="17" t="str">
        <f>IF($A98="","",IF(AND(J98="Done",K98="Y",ISNUMBER(M98),AND(ISNUMBER(Dashboard!$B$3),N(Dashboard!$B$3)&gt;=0,N(Dashboard!$B$3)&lt;=1),O98="OK",Q98="OK",SUMPRODUCT(--(Loads!$A$2:$A$1000=$A98),--(Loads!$B$2:$B$1000=Dashboard!$B$4),--(Loads!$E$2:$E$1000&lt;&gt;"OK"))=0),IF(AND(M98&gt;=Dashboard!$B$3,M98&lt;=1),"Ready","Not ready"),"Not ready"))</f>
        <v/>
      </c>
      <c r="O98" s="17" t="str">
        <f>IF($A98="","",IF(NOT(AND(ISNUMBER(F98),N(F98)&gt;=0,N(F98)&lt;=1000)),"Check order",IF(G98="","OK",IF(SUMPRODUCT(--($A$2:$A$300=G98))&lt;&gt;1,"Check ID",IF(NOT(AND(ISNUMBER(INDEX($F$2:$F$300,SUMPRODUCT(--($A$2:$A$300=G98),ROW($A$2:$A$300))-1)),N(INDEX($F$2:$F$300,SUMPRODUCT(--($A$2:$A$300=G98),ROW($A$2:$A$300))-1))&gt;=0,N(INDEX($F$2:$F$300,SUMPRODUCT(--($A$2:$A$300=G98),ROW($A$2:$A$300))-1))&lt;=1000)),"Check order",IF(INDEX($F$2:$F$300,SUMPRODUCT(--($A$2:$A$300=G98),ROW($A$2:$A$300))-1)&gt;=F98,"Order conflict","OK"))))))</f>
        <v/>
      </c>
      <c r="P98" s="17" t="str">
        <f>IF($A98="","",IF(NOT(ISNUMBER(M98)),"n/a",IF(M98&gt;1,"Over-loaded","OK")))</f>
        <v/>
      </c>
      <c r="Q98" s="17" t="str">
        <f>IF(COUNTA($A98:$K98)=0,"",IF($A98="","Check ID",IF(SUMPRODUCT(--($A$2:$A$300=$A98))&gt;1,"Duplicate ID",IF(OR(NOT(AND(ISNUMBER(H98),N(H98)&gt;=0,N(H98)&lt;=1000000000)),NOT(AND(ISNUMBER(I98),N(I98)&gt;=0,N(I98)&lt;=1000000000)),NOT(OR(J98="Not started",J98="In progress",J98="Done")),NOT(OR(K98="Y",K98="N"))),"Check inputs","OK"))))</f>
        <v/>
      </c>
    </row>
    <row r="99" ht="30" customHeight="1" spans="1:17" x14ac:dyDescent="0.25">
      <c r="A99" s="12"/>
      <c r="B99" s="13"/>
      <c r="C99" s="13"/>
      <c r="D99" s="13"/>
      <c r="E99" s="13"/>
      <c r="F99" s="12"/>
      <c r="G99" s="12"/>
      <c r="H99" s="14"/>
      <c r="I99" s="14"/>
      <c r="J99" s="12"/>
      <c r="K99" s="12"/>
      <c r="L99" s="15" t="str">
        <f>IF($A99="","",IF(SUMPRODUCT(--($A$2:$A$300=$A99))&gt;1,"Check ID",IF(NOT(AND(ISNUMBER(Dashboard!$B$4),N(Dashboard!$B$4)&gt;=1,N(Dashboard!$B$4)&lt;=1000,N(Dashboard!$B$4)=INT(N(Dashboard!$B$4)))),"Check inputs",SUMPRODUCT(--(Loads!$A$2:$A$1000=$A99),--(Loads!$B$2:$B$1000=Dashboard!$B$4),Loads!$C$2:$C$1000))))</f>
        <v/>
      </c>
      <c r="M99" s="16" t="str">
        <f>IF($A99="","",IF(OR(NOT(ISNUMBER(L99)),N(I99)=0),"n/a",L99/I99))</f>
        <v/>
      </c>
      <c r="N99" s="17" t="str">
        <f>IF($A99="","",IF(AND(J99="Done",K99="Y",ISNUMBER(M99),AND(ISNUMBER(Dashboard!$B$3),N(Dashboard!$B$3)&gt;=0,N(Dashboard!$B$3)&lt;=1),O99="OK",Q99="OK",SUMPRODUCT(--(Loads!$A$2:$A$1000=$A99),--(Loads!$B$2:$B$1000=Dashboard!$B$4),--(Loads!$E$2:$E$1000&lt;&gt;"OK"))=0),IF(AND(M99&gt;=Dashboard!$B$3,M99&lt;=1),"Ready","Not ready"),"Not ready"))</f>
        <v/>
      </c>
      <c r="O99" s="17" t="str">
        <f>IF($A99="","",IF(NOT(AND(ISNUMBER(F99),N(F99)&gt;=0,N(F99)&lt;=1000)),"Check order",IF(G99="","OK",IF(SUMPRODUCT(--($A$2:$A$300=G99))&lt;&gt;1,"Check ID",IF(NOT(AND(ISNUMBER(INDEX($F$2:$F$300,SUMPRODUCT(--($A$2:$A$300=G99),ROW($A$2:$A$300))-1)),N(INDEX($F$2:$F$300,SUMPRODUCT(--($A$2:$A$300=G99),ROW($A$2:$A$300))-1))&gt;=0,N(INDEX($F$2:$F$300,SUMPRODUCT(--($A$2:$A$300=G99),ROW($A$2:$A$300))-1))&lt;=1000)),"Check order",IF(INDEX($F$2:$F$300,SUMPRODUCT(--($A$2:$A$300=G99),ROW($A$2:$A$300))-1)&gt;=F99,"Order conflict","OK"))))))</f>
        <v/>
      </c>
      <c r="P99" s="17" t="str">
        <f>IF($A99="","",IF(NOT(ISNUMBER(M99)),"n/a",IF(M99&gt;1,"Over-loaded","OK")))</f>
        <v/>
      </c>
      <c r="Q99" s="17" t="str">
        <f>IF(COUNTA($A99:$K99)=0,"",IF($A99="","Check ID",IF(SUMPRODUCT(--($A$2:$A$300=$A99))&gt;1,"Duplicate ID",IF(OR(NOT(AND(ISNUMBER(H99),N(H99)&gt;=0,N(H99)&lt;=1000000000)),NOT(AND(ISNUMBER(I99),N(I99)&gt;=0,N(I99)&lt;=1000000000)),NOT(OR(J99="Not started",J99="In progress",J99="Done")),NOT(OR(K99="Y",K99="N"))),"Check inputs","OK"))))</f>
        <v/>
      </c>
    </row>
    <row r="100" ht="30" customHeight="1" spans="1:17" x14ac:dyDescent="0.25">
      <c r="A100" s="12"/>
      <c r="B100" s="13"/>
      <c r="C100" s="13"/>
      <c r="D100" s="13"/>
      <c r="E100" s="13"/>
      <c r="F100" s="12"/>
      <c r="G100" s="12"/>
      <c r="H100" s="14"/>
      <c r="I100" s="14"/>
      <c r="J100" s="12"/>
      <c r="K100" s="12"/>
      <c r="L100" s="15" t="str">
        <f>IF($A100="","",IF(SUMPRODUCT(--($A$2:$A$300=$A100))&gt;1,"Check ID",IF(NOT(AND(ISNUMBER(Dashboard!$B$4),N(Dashboard!$B$4)&gt;=1,N(Dashboard!$B$4)&lt;=1000,N(Dashboard!$B$4)=INT(N(Dashboard!$B$4)))),"Check inputs",SUMPRODUCT(--(Loads!$A$2:$A$1000=$A100),--(Loads!$B$2:$B$1000=Dashboard!$B$4),Loads!$C$2:$C$1000))))</f>
        <v/>
      </c>
      <c r="M100" s="16" t="str">
        <f>IF($A100="","",IF(OR(NOT(ISNUMBER(L100)),N(I100)=0),"n/a",L100/I100))</f>
        <v/>
      </c>
      <c r="N100" s="17" t="str">
        <f>IF($A100="","",IF(AND(J100="Done",K100="Y",ISNUMBER(M100),AND(ISNUMBER(Dashboard!$B$3),N(Dashboard!$B$3)&gt;=0,N(Dashboard!$B$3)&lt;=1),O100="OK",Q100="OK",SUMPRODUCT(--(Loads!$A$2:$A$1000=$A100),--(Loads!$B$2:$B$1000=Dashboard!$B$4),--(Loads!$E$2:$E$1000&lt;&gt;"OK"))=0),IF(AND(M100&gt;=Dashboard!$B$3,M100&lt;=1),"Ready","Not ready"),"Not ready"))</f>
        <v/>
      </c>
      <c r="O100" s="17" t="str">
        <f>IF($A100="","",IF(NOT(AND(ISNUMBER(F100),N(F100)&gt;=0,N(F100)&lt;=1000)),"Check order",IF(G100="","OK",IF(SUMPRODUCT(--($A$2:$A$300=G100))&lt;&gt;1,"Check ID",IF(NOT(AND(ISNUMBER(INDEX($F$2:$F$300,SUMPRODUCT(--($A$2:$A$300=G100),ROW($A$2:$A$300))-1)),N(INDEX($F$2:$F$300,SUMPRODUCT(--($A$2:$A$300=G100),ROW($A$2:$A$300))-1))&gt;=0,N(INDEX($F$2:$F$300,SUMPRODUCT(--($A$2:$A$300=G100),ROW($A$2:$A$300))-1))&lt;=1000)),"Check order",IF(INDEX($F$2:$F$300,SUMPRODUCT(--($A$2:$A$300=G100),ROW($A$2:$A$300))-1)&gt;=F100,"Order conflict","OK"))))))</f>
        <v/>
      </c>
      <c r="P100" s="17" t="str">
        <f>IF($A100="","",IF(NOT(ISNUMBER(M100)),"n/a",IF(M100&gt;1,"Over-loaded","OK")))</f>
        <v/>
      </c>
      <c r="Q100" s="17" t="str">
        <f>IF(COUNTA($A100:$K100)=0,"",IF($A100="","Check ID",IF(SUMPRODUCT(--($A$2:$A$300=$A100))&gt;1,"Duplicate ID",IF(OR(NOT(AND(ISNUMBER(H100),N(H100)&gt;=0,N(H100)&lt;=1000000000)),NOT(AND(ISNUMBER(I100),N(I100)&gt;=0,N(I100)&lt;=1000000000)),NOT(OR(J100="Not started",J100="In progress",J100="Done")),NOT(OR(K100="Y",K100="N"))),"Check inputs","OK"))))</f>
        <v/>
      </c>
    </row>
    <row r="101" ht="30" customHeight="1" spans="1:17" x14ac:dyDescent="0.25">
      <c r="A101" s="12"/>
      <c r="B101" s="13"/>
      <c r="C101" s="13"/>
      <c r="D101" s="13"/>
      <c r="E101" s="13"/>
      <c r="F101" s="12"/>
      <c r="G101" s="12"/>
      <c r="H101" s="14"/>
      <c r="I101" s="14"/>
      <c r="J101" s="12"/>
      <c r="K101" s="12"/>
      <c r="L101" s="15" t="str">
        <f>IF($A101="","",IF(SUMPRODUCT(--($A$2:$A$300=$A101))&gt;1,"Check ID",IF(NOT(AND(ISNUMBER(Dashboard!$B$4),N(Dashboard!$B$4)&gt;=1,N(Dashboard!$B$4)&lt;=1000,N(Dashboard!$B$4)=INT(N(Dashboard!$B$4)))),"Check inputs",SUMPRODUCT(--(Loads!$A$2:$A$1000=$A101),--(Loads!$B$2:$B$1000=Dashboard!$B$4),Loads!$C$2:$C$1000))))</f>
        <v/>
      </c>
      <c r="M101" s="16" t="str">
        <f>IF($A101="","",IF(OR(NOT(ISNUMBER(L101)),N(I101)=0),"n/a",L101/I101))</f>
        <v/>
      </c>
      <c r="N101" s="17" t="str">
        <f>IF($A101="","",IF(AND(J101="Done",K101="Y",ISNUMBER(M101),AND(ISNUMBER(Dashboard!$B$3),N(Dashboard!$B$3)&gt;=0,N(Dashboard!$B$3)&lt;=1),O101="OK",Q101="OK",SUMPRODUCT(--(Loads!$A$2:$A$1000=$A101),--(Loads!$B$2:$B$1000=Dashboard!$B$4),--(Loads!$E$2:$E$1000&lt;&gt;"OK"))=0),IF(AND(M101&gt;=Dashboard!$B$3,M101&lt;=1),"Ready","Not ready"),"Not ready"))</f>
        <v/>
      </c>
      <c r="O101" s="17" t="str">
        <f>IF($A101="","",IF(NOT(AND(ISNUMBER(F101),N(F101)&gt;=0,N(F101)&lt;=1000)),"Check order",IF(G101="","OK",IF(SUMPRODUCT(--($A$2:$A$300=G101))&lt;&gt;1,"Check ID",IF(NOT(AND(ISNUMBER(INDEX($F$2:$F$300,SUMPRODUCT(--($A$2:$A$300=G101),ROW($A$2:$A$300))-1)),N(INDEX($F$2:$F$300,SUMPRODUCT(--($A$2:$A$300=G101),ROW($A$2:$A$300))-1))&gt;=0,N(INDEX($F$2:$F$300,SUMPRODUCT(--($A$2:$A$300=G101),ROW($A$2:$A$300))-1))&lt;=1000)),"Check order",IF(INDEX($F$2:$F$300,SUMPRODUCT(--($A$2:$A$300=G101),ROW($A$2:$A$300))-1)&gt;=F101,"Order conflict","OK"))))))</f>
        <v/>
      </c>
      <c r="P101" s="17" t="str">
        <f>IF($A101="","",IF(NOT(ISNUMBER(M101)),"n/a",IF(M101&gt;1,"Over-loaded","OK")))</f>
        <v/>
      </c>
      <c r="Q101" s="17" t="str">
        <f>IF(COUNTA($A101:$K101)=0,"",IF($A101="","Check ID",IF(SUMPRODUCT(--($A$2:$A$300=$A101))&gt;1,"Duplicate ID",IF(OR(NOT(AND(ISNUMBER(H101),N(H101)&gt;=0,N(H101)&lt;=1000000000)),NOT(AND(ISNUMBER(I101),N(I101)&gt;=0,N(I101)&lt;=1000000000)),NOT(OR(J101="Not started",J101="In progress",J101="Done")),NOT(OR(K101="Y",K101="N"))),"Check inputs","OK"))))</f>
        <v/>
      </c>
    </row>
    <row r="102" ht="30" customHeight="1" spans="1:17" x14ac:dyDescent="0.25">
      <c r="A102" s="12"/>
      <c r="B102" s="13"/>
      <c r="C102" s="13"/>
      <c r="D102" s="13"/>
      <c r="E102" s="13"/>
      <c r="F102" s="12"/>
      <c r="G102" s="12"/>
      <c r="H102" s="14"/>
      <c r="I102" s="14"/>
      <c r="J102" s="12"/>
      <c r="K102" s="12"/>
      <c r="L102" s="15" t="str">
        <f>IF($A102="","",IF(SUMPRODUCT(--($A$2:$A$300=$A102))&gt;1,"Check ID",IF(NOT(AND(ISNUMBER(Dashboard!$B$4),N(Dashboard!$B$4)&gt;=1,N(Dashboard!$B$4)&lt;=1000,N(Dashboard!$B$4)=INT(N(Dashboard!$B$4)))),"Check inputs",SUMPRODUCT(--(Loads!$A$2:$A$1000=$A102),--(Loads!$B$2:$B$1000=Dashboard!$B$4),Loads!$C$2:$C$1000))))</f>
        <v/>
      </c>
      <c r="M102" s="16" t="str">
        <f>IF($A102="","",IF(OR(NOT(ISNUMBER(L102)),N(I102)=0),"n/a",L102/I102))</f>
        <v/>
      </c>
      <c r="N102" s="17" t="str">
        <f>IF($A102="","",IF(AND(J102="Done",K102="Y",ISNUMBER(M102),AND(ISNUMBER(Dashboard!$B$3),N(Dashboard!$B$3)&gt;=0,N(Dashboard!$B$3)&lt;=1),O102="OK",Q102="OK",SUMPRODUCT(--(Loads!$A$2:$A$1000=$A102),--(Loads!$B$2:$B$1000=Dashboard!$B$4),--(Loads!$E$2:$E$1000&lt;&gt;"OK"))=0),IF(AND(M102&gt;=Dashboard!$B$3,M102&lt;=1),"Ready","Not ready"),"Not ready"))</f>
        <v/>
      </c>
      <c r="O102" s="17" t="str">
        <f>IF($A102="","",IF(NOT(AND(ISNUMBER(F102),N(F102)&gt;=0,N(F102)&lt;=1000)),"Check order",IF(G102="","OK",IF(SUMPRODUCT(--($A$2:$A$300=G102))&lt;&gt;1,"Check ID",IF(NOT(AND(ISNUMBER(INDEX($F$2:$F$300,SUMPRODUCT(--($A$2:$A$300=G102),ROW($A$2:$A$300))-1)),N(INDEX($F$2:$F$300,SUMPRODUCT(--($A$2:$A$300=G102),ROW($A$2:$A$300))-1))&gt;=0,N(INDEX($F$2:$F$300,SUMPRODUCT(--($A$2:$A$300=G102),ROW($A$2:$A$300))-1))&lt;=1000)),"Check order",IF(INDEX($F$2:$F$300,SUMPRODUCT(--($A$2:$A$300=G102),ROW($A$2:$A$300))-1)&gt;=F102,"Order conflict","OK"))))))</f>
        <v/>
      </c>
      <c r="P102" s="17" t="str">
        <f>IF($A102="","",IF(NOT(ISNUMBER(M102)),"n/a",IF(M102&gt;1,"Over-loaded","OK")))</f>
        <v/>
      </c>
      <c r="Q102" s="17" t="str">
        <f>IF(COUNTA($A102:$K102)=0,"",IF($A102="","Check ID",IF(SUMPRODUCT(--($A$2:$A$300=$A102))&gt;1,"Duplicate ID",IF(OR(NOT(AND(ISNUMBER(H102),N(H102)&gt;=0,N(H102)&lt;=1000000000)),NOT(AND(ISNUMBER(I102),N(I102)&gt;=0,N(I102)&lt;=1000000000)),NOT(OR(J102="Not started",J102="In progress",J102="Done")),NOT(OR(K102="Y",K102="N"))),"Check inputs","OK"))))</f>
        <v/>
      </c>
    </row>
    <row r="103" ht="30" customHeight="1" spans="1:17" x14ac:dyDescent="0.25">
      <c r="A103" s="12"/>
      <c r="B103" s="13"/>
      <c r="C103" s="13"/>
      <c r="D103" s="13"/>
      <c r="E103" s="13"/>
      <c r="F103" s="12"/>
      <c r="G103" s="12"/>
      <c r="H103" s="14"/>
      <c r="I103" s="14"/>
      <c r="J103" s="12"/>
      <c r="K103" s="12"/>
      <c r="L103" s="15" t="str">
        <f>IF($A103="","",IF(SUMPRODUCT(--($A$2:$A$300=$A103))&gt;1,"Check ID",IF(NOT(AND(ISNUMBER(Dashboard!$B$4),N(Dashboard!$B$4)&gt;=1,N(Dashboard!$B$4)&lt;=1000,N(Dashboard!$B$4)=INT(N(Dashboard!$B$4)))),"Check inputs",SUMPRODUCT(--(Loads!$A$2:$A$1000=$A103),--(Loads!$B$2:$B$1000=Dashboard!$B$4),Loads!$C$2:$C$1000))))</f>
        <v/>
      </c>
      <c r="M103" s="16" t="str">
        <f>IF($A103="","",IF(OR(NOT(ISNUMBER(L103)),N(I103)=0),"n/a",L103/I103))</f>
        <v/>
      </c>
      <c r="N103" s="17" t="str">
        <f>IF($A103="","",IF(AND(J103="Done",K103="Y",ISNUMBER(M103),AND(ISNUMBER(Dashboard!$B$3),N(Dashboard!$B$3)&gt;=0,N(Dashboard!$B$3)&lt;=1),O103="OK",Q103="OK",SUMPRODUCT(--(Loads!$A$2:$A$1000=$A103),--(Loads!$B$2:$B$1000=Dashboard!$B$4),--(Loads!$E$2:$E$1000&lt;&gt;"OK"))=0),IF(AND(M103&gt;=Dashboard!$B$3,M103&lt;=1),"Ready","Not ready"),"Not ready"))</f>
        <v/>
      </c>
      <c r="O103" s="17" t="str">
        <f>IF($A103="","",IF(NOT(AND(ISNUMBER(F103),N(F103)&gt;=0,N(F103)&lt;=1000)),"Check order",IF(G103="","OK",IF(SUMPRODUCT(--($A$2:$A$300=G103))&lt;&gt;1,"Check ID",IF(NOT(AND(ISNUMBER(INDEX($F$2:$F$300,SUMPRODUCT(--($A$2:$A$300=G103),ROW($A$2:$A$300))-1)),N(INDEX($F$2:$F$300,SUMPRODUCT(--($A$2:$A$300=G103),ROW($A$2:$A$300))-1))&gt;=0,N(INDEX($F$2:$F$300,SUMPRODUCT(--($A$2:$A$300=G103),ROW($A$2:$A$300))-1))&lt;=1000)),"Check order",IF(INDEX($F$2:$F$300,SUMPRODUCT(--($A$2:$A$300=G103),ROW($A$2:$A$300))-1)&gt;=F103,"Order conflict","OK"))))))</f>
        <v/>
      </c>
      <c r="P103" s="17" t="str">
        <f>IF($A103="","",IF(NOT(ISNUMBER(M103)),"n/a",IF(M103&gt;1,"Over-loaded","OK")))</f>
        <v/>
      </c>
      <c r="Q103" s="17" t="str">
        <f>IF(COUNTA($A103:$K103)=0,"",IF($A103="","Check ID",IF(SUMPRODUCT(--($A$2:$A$300=$A103))&gt;1,"Duplicate ID",IF(OR(NOT(AND(ISNUMBER(H103),N(H103)&gt;=0,N(H103)&lt;=1000000000)),NOT(AND(ISNUMBER(I103),N(I103)&gt;=0,N(I103)&lt;=1000000000)),NOT(OR(J103="Not started",J103="In progress",J103="Done")),NOT(OR(K103="Y",K103="N"))),"Check inputs","OK"))))</f>
        <v/>
      </c>
    </row>
    <row r="104" ht="30" customHeight="1" spans="1:17" x14ac:dyDescent="0.25">
      <c r="A104" s="12"/>
      <c r="B104" s="13"/>
      <c r="C104" s="13"/>
      <c r="D104" s="13"/>
      <c r="E104" s="13"/>
      <c r="F104" s="12"/>
      <c r="G104" s="12"/>
      <c r="H104" s="14"/>
      <c r="I104" s="14"/>
      <c r="J104" s="12"/>
      <c r="K104" s="12"/>
      <c r="L104" s="15" t="str">
        <f>IF($A104="","",IF(SUMPRODUCT(--($A$2:$A$300=$A104))&gt;1,"Check ID",IF(NOT(AND(ISNUMBER(Dashboard!$B$4),N(Dashboard!$B$4)&gt;=1,N(Dashboard!$B$4)&lt;=1000,N(Dashboard!$B$4)=INT(N(Dashboard!$B$4)))),"Check inputs",SUMPRODUCT(--(Loads!$A$2:$A$1000=$A104),--(Loads!$B$2:$B$1000=Dashboard!$B$4),Loads!$C$2:$C$1000))))</f>
        <v/>
      </c>
      <c r="M104" s="16" t="str">
        <f>IF($A104="","",IF(OR(NOT(ISNUMBER(L104)),N(I104)=0),"n/a",L104/I104))</f>
        <v/>
      </c>
      <c r="N104" s="17" t="str">
        <f>IF($A104="","",IF(AND(J104="Done",K104="Y",ISNUMBER(M104),AND(ISNUMBER(Dashboard!$B$3),N(Dashboard!$B$3)&gt;=0,N(Dashboard!$B$3)&lt;=1),O104="OK",Q104="OK",SUMPRODUCT(--(Loads!$A$2:$A$1000=$A104),--(Loads!$B$2:$B$1000=Dashboard!$B$4),--(Loads!$E$2:$E$1000&lt;&gt;"OK"))=0),IF(AND(M104&gt;=Dashboard!$B$3,M104&lt;=1),"Ready","Not ready"),"Not ready"))</f>
        <v/>
      </c>
      <c r="O104" s="17" t="str">
        <f>IF($A104="","",IF(NOT(AND(ISNUMBER(F104),N(F104)&gt;=0,N(F104)&lt;=1000)),"Check order",IF(G104="","OK",IF(SUMPRODUCT(--($A$2:$A$300=G104))&lt;&gt;1,"Check ID",IF(NOT(AND(ISNUMBER(INDEX($F$2:$F$300,SUMPRODUCT(--($A$2:$A$300=G104),ROW($A$2:$A$300))-1)),N(INDEX($F$2:$F$300,SUMPRODUCT(--($A$2:$A$300=G104),ROW($A$2:$A$300))-1))&gt;=0,N(INDEX($F$2:$F$300,SUMPRODUCT(--($A$2:$A$300=G104),ROW($A$2:$A$300))-1))&lt;=1000)),"Check order",IF(INDEX($F$2:$F$300,SUMPRODUCT(--($A$2:$A$300=G104),ROW($A$2:$A$300))-1)&gt;=F104,"Order conflict","OK"))))))</f>
        <v/>
      </c>
      <c r="P104" s="17" t="str">
        <f>IF($A104="","",IF(NOT(ISNUMBER(M104)),"n/a",IF(M104&gt;1,"Over-loaded","OK")))</f>
        <v/>
      </c>
      <c r="Q104" s="17" t="str">
        <f>IF(COUNTA($A104:$K104)=0,"",IF($A104="","Check ID",IF(SUMPRODUCT(--($A$2:$A$300=$A104))&gt;1,"Duplicate ID",IF(OR(NOT(AND(ISNUMBER(H104),N(H104)&gt;=0,N(H104)&lt;=1000000000)),NOT(AND(ISNUMBER(I104),N(I104)&gt;=0,N(I104)&lt;=1000000000)),NOT(OR(J104="Not started",J104="In progress",J104="Done")),NOT(OR(K104="Y",K104="N"))),"Check inputs","OK"))))</f>
        <v/>
      </c>
    </row>
    <row r="105" ht="30" customHeight="1" spans="1:17" x14ac:dyDescent="0.25">
      <c r="A105" s="12"/>
      <c r="B105" s="13"/>
      <c r="C105" s="13"/>
      <c r="D105" s="13"/>
      <c r="E105" s="13"/>
      <c r="F105" s="12"/>
      <c r="G105" s="12"/>
      <c r="H105" s="14"/>
      <c r="I105" s="14"/>
      <c r="J105" s="12"/>
      <c r="K105" s="12"/>
      <c r="L105" s="15" t="str">
        <f>IF($A105="","",IF(SUMPRODUCT(--($A$2:$A$300=$A105))&gt;1,"Check ID",IF(NOT(AND(ISNUMBER(Dashboard!$B$4),N(Dashboard!$B$4)&gt;=1,N(Dashboard!$B$4)&lt;=1000,N(Dashboard!$B$4)=INT(N(Dashboard!$B$4)))),"Check inputs",SUMPRODUCT(--(Loads!$A$2:$A$1000=$A105),--(Loads!$B$2:$B$1000=Dashboard!$B$4),Loads!$C$2:$C$1000))))</f>
        <v/>
      </c>
      <c r="M105" s="16" t="str">
        <f>IF($A105="","",IF(OR(NOT(ISNUMBER(L105)),N(I105)=0),"n/a",L105/I105))</f>
        <v/>
      </c>
      <c r="N105" s="17" t="str">
        <f>IF($A105="","",IF(AND(J105="Done",K105="Y",ISNUMBER(M105),AND(ISNUMBER(Dashboard!$B$3),N(Dashboard!$B$3)&gt;=0,N(Dashboard!$B$3)&lt;=1),O105="OK",Q105="OK",SUMPRODUCT(--(Loads!$A$2:$A$1000=$A105),--(Loads!$B$2:$B$1000=Dashboard!$B$4),--(Loads!$E$2:$E$1000&lt;&gt;"OK"))=0),IF(AND(M105&gt;=Dashboard!$B$3,M105&lt;=1),"Ready","Not ready"),"Not ready"))</f>
        <v/>
      </c>
      <c r="O105" s="17" t="str">
        <f>IF($A105="","",IF(NOT(AND(ISNUMBER(F105),N(F105)&gt;=0,N(F105)&lt;=1000)),"Check order",IF(G105="","OK",IF(SUMPRODUCT(--($A$2:$A$300=G105))&lt;&gt;1,"Check ID",IF(NOT(AND(ISNUMBER(INDEX($F$2:$F$300,SUMPRODUCT(--($A$2:$A$300=G105),ROW($A$2:$A$300))-1)),N(INDEX($F$2:$F$300,SUMPRODUCT(--($A$2:$A$300=G105),ROW($A$2:$A$300))-1))&gt;=0,N(INDEX($F$2:$F$300,SUMPRODUCT(--($A$2:$A$300=G105),ROW($A$2:$A$300))-1))&lt;=1000)),"Check order",IF(INDEX($F$2:$F$300,SUMPRODUCT(--($A$2:$A$300=G105),ROW($A$2:$A$300))-1)&gt;=F105,"Order conflict","OK"))))))</f>
        <v/>
      </c>
      <c r="P105" s="17" t="str">
        <f>IF($A105="","",IF(NOT(ISNUMBER(M105)),"n/a",IF(M105&gt;1,"Over-loaded","OK")))</f>
        <v/>
      </c>
      <c r="Q105" s="17" t="str">
        <f>IF(COUNTA($A105:$K105)=0,"",IF($A105="","Check ID",IF(SUMPRODUCT(--($A$2:$A$300=$A105))&gt;1,"Duplicate ID",IF(OR(NOT(AND(ISNUMBER(H105),N(H105)&gt;=0,N(H105)&lt;=1000000000)),NOT(AND(ISNUMBER(I105),N(I105)&gt;=0,N(I105)&lt;=1000000000)),NOT(OR(J105="Not started",J105="In progress",J105="Done")),NOT(OR(K105="Y",K105="N"))),"Check inputs","OK"))))</f>
        <v/>
      </c>
    </row>
    <row r="106" ht="30" customHeight="1" spans="1:17" x14ac:dyDescent="0.25">
      <c r="A106" s="12"/>
      <c r="B106" s="13"/>
      <c r="C106" s="13"/>
      <c r="D106" s="13"/>
      <c r="E106" s="13"/>
      <c r="F106" s="12"/>
      <c r="G106" s="12"/>
      <c r="H106" s="14"/>
      <c r="I106" s="14"/>
      <c r="J106" s="12"/>
      <c r="K106" s="12"/>
      <c r="L106" s="15" t="str">
        <f>IF($A106="","",IF(SUMPRODUCT(--($A$2:$A$300=$A106))&gt;1,"Check ID",IF(NOT(AND(ISNUMBER(Dashboard!$B$4),N(Dashboard!$B$4)&gt;=1,N(Dashboard!$B$4)&lt;=1000,N(Dashboard!$B$4)=INT(N(Dashboard!$B$4)))),"Check inputs",SUMPRODUCT(--(Loads!$A$2:$A$1000=$A106),--(Loads!$B$2:$B$1000=Dashboard!$B$4),Loads!$C$2:$C$1000))))</f>
        <v/>
      </c>
      <c r="M106" s="16" t="str">
        <f>IF($A106="","",IF(OR(NOT(ISNUMBER(L106)),N(I106)=0),"n/a",L106/I106))</f>
        <v/>
      </c>
      <c r="N106" s="17" t="str">
        <f>IF($A106="","",IF(AND(J106="Done",K106="Y",ISNUMBER(M106),AND(ISNUMBER(Dashboard!$B$3),N(Dashboard!$B$3)&gt;=0,N(Dashboard!$B$3)&lt;=1),O106="OK",Q106="OK",SUMPRODUCT(--(Loads!$A$2:$A$1000=$A106),--(Loads!$B$2:$B$1000=Dashboard!$B$4),--(Loads!$E$2:$E$1000&lt;&gt;"OK"))=0),IF(AND(M106&gt;=Dashboard!$B$3,M106&lt;=1),"Ready","Not ready"),"Not ready"))</f>
        <v/>
      </c>
      <c r="O106" s="17" t="str">
        <f>IF($A106="","",IF(NOT(AND(ISNUMBER(F106),N(F106)&gt;=0,N(F106)&lt;=1000)),"Check order",IF(G106="","OK",IF(SUMPRODUCT(--($A$2:$A$300=G106))&lt;&gt;1,"Check ID",IF(NOT(AND(ISNUMBER(INDEX($F$2:$F$300,SUMPRODUCT(--($A$2:$A$300=G106),ROW($A$2:$A$300))-1)),N(INDEX($F$2:$F$300,SUMPRODUCT(--($A$2:$A$300=G106),ROW($A$2:$A$300))-1))&gt;=0,N(INDEX($F$2:$F$300,SUMPRODUCT(--($A$2:$A$300=G106),ROW($A$2:$A$300))-1))&lt;=1000)),"Check order",IF(INDEX($F$2:$F$300,SUMPRODUCT(--($A$2:$A$300=G106),ROW($A$2:$A$300))-1)&gt;=F106,"Order conflict","OK"))))))</f>
        <v/>
      </c>
      <c r="P106" s="17" t="str">
        <f>IF($A106="","",IF(NOT(ISNUMBER(M106)),"n/a",IF(M106&gt;1,"Over-loaded","OK")))</f>
        <v/>
      </c>
      <c r="Q106" s="17" t="str">
        <f>IF(COUNTA($A106:$K106)=0,"",IF($A106="","Check ID",IF(SUMPRODUCT(--($A$2:$A$300=$A106))&gt;1,"Duplicate ID",IF(OR(NOT(AND(ISNUMBER(H106),N(H106)&gt;=0,N(H106)&lt;=1000000000)),NOT(AND(ISNUMBER(I106),N(I106)&gt;=0,N(I106)&lt;=1000000000)),NOT(OR(J106="Not started",J106="In progress",J106="Done")),NOT(OR(K106="Y",K106="N"))),"Check inputs","OK"))))</f>
        <v/>
      </c>
    </row>
    <row r="107" ht="30" customHeight="1" spans="1:17" x14ac:dyDescent="0.25">
      <c r="A107" s="12"/>
      <c r="B107" s="13"/>
      <c r="C107" s="13"/>
      <c r="D107" s="13"/>
      <c r="E107" s="13"/>
      <c r="F107" s="12"/>
      <c r="G107" s="12"/>
      <c r="H107" s="14"/>
      <c r="I107" s="14"/>
      <c r="J107" s="12"/>
      <c r="K107" s="12"/>
      <c r="L107" s="15" t="str">
        <f>IF($A107="","",IF(SUMPRODUCT(--($A$2:$A$300=$A107))&gt;1,"Check ID",IF(NOT(AND(ISNUMBER(Dashboard!$B$4),N(Dashboard!$B$4)&gt;=1,N(Dashboard!$B$4)&lt;=1000,N(Dashboard!$B$4)=INT(N(Dashboard!$B$4)))),"Check inputs",SUMPRODUCT(--(Loads!$A$2:$A$1000=$A107),--(Loads!$B$2:$B$1000=Dashboard!$B$4),Loads!$C$2:$C$1000))))</f>
        <v/>
      </c>
      <c r="M107" s="16" t="str">
        <f>IF($A107="","",IF(OR(NOT(ISNUMBER(L107)),N(I107)=0),"n/a",L107/I107))</f>
        <v/>
      </c>
      <c r="N107" s="17" t="str">
        <f>IF($A107="","",IF(AND(J107="Done",K107="Y",ISNUMBER(M107),AND(ISNUMBER(Dashboard!$B$3),N(Dashboard!$B$3)&gt;=0,N(Dashboard!$B$3)&lt;=1),O107="OK",Q107="OK",SUMPRODUCT(--(Loads!$A$2:$A$1000=$A107),--(Loads!$B$2:$B$1000=Dashboard!$B$4),--(Loads!$E$2:$E$1000&lt;&gt;"OK"))=0),IF(AND(M107&gt;=Dashboard!$B$3,M107&lt;=1),"Ready","Not ready"),"Not ready"))</f>
        <v/>
      </c>
      <c r="O107" s="17" t="str">
        <f>IF($A107="","",IF(NOT(AND(ISNUMBER(F107),N(F107)&gt;=0,N(F107)&lt;=1000)),"Check order",IF(G107="","OK",IF(SUMPRODUCT(--($A$2:$A$300=G107))&lt;&gt;1,"Check ID",IF(NOT(AND(ISNUMBER(INDEX($F$2:$F$300,SUMPRODUCT(--($A$2:$A$300=G107),ROW($A$2:$A$300))-1)),N(INDEX($F$2:$F$300,SUMPRODUCT(--($A$2:$A$300=G107),ROW($A$2:$A$300))-1))&gt;=0,N(INDEX($F$2:$F$300,SUMPRODUCT(--($A$2:$A$300=G107),ROW($A$2:$A$300))-1))&lt;=1000)),"Check order",IF(INDEX($F$2:$F$300,SUMPRODUCT(--($A$2:$A$300=G107),ROW($A$2:$A$300))-1)&gt;=F107,"Order conflict","OK"))))))</f>
        <v/>
      </c>
      <c r="P107" s="17" t="str">
        <f>IF($A107="","",IF(NOT(ISNUMBER(M107)),"n/a",IF(M107&gt;1,"Over-loaded","OK")))</f>
        <v/>
      </c>
      <c r="Q107" s="17" t="str">
        <f>IF(COUNTA($A107:$K107)=0,"",IF($A107="","Check ID",IF(SUMPRODUCT(--($A$2:$A$300=$A107))&gt;1,"Duplicate ID",IF(OR(NOT(AND(ISNUMBER(H107),N(H107)&gt;=0,N(H107)&lt;=1000000000)),NOT(AND(ISNUMBER(I107),N(I107)&gt;=0,N(I107)&lt;=1000000000)),NOT(OR(J107="Not started",J107="In progress",J107="Done")),NOT(OR(K107="Y",K107="N"))),"Check inputs","OK"))))</f>
        <v/>
      </c>
    </row>
    <row r="108" ht="30" customHeight="1" spans="1:17" x14ac:dyDescent="0.25">
      <c r="A108" s="12"/>
      <c r="B108" s="13"/>
      <c r="C108" s="13"/>
      <c r="D108" s="13"/>
      <c r="E108" s="13"/>
      <c r="F108" s="12"/>
      <c r="G108" s="12"/>
      <c r="H108" s="14"/>
      <c r="I108" s="14"/>
      <c r="J108" s="12"/>
      <c r="K108" s="12"/>
      <c r="L108" s="15" t="str">
        <f>IF($A108="","",IF(SUMPRODUCT(--($A$2:$A$300=$A108))&gt;1,"Check ID",IF(NOT(AND(ISNUMBER(Dashboard!$B$4),N(Dashboard!$B$4)&gt;=1,N(Dashboard!$B$4)&lt;=1000,N(Dashboard!$B$4)=INT(N(Dashboard!$B$4)))),"Check inputs",SUMPRODUCT(--(Loads!$A$2:$A$1000=$A108),--(Loads!$B$2:$B$1000=Dashboard!$B$4),Loads!$C$2:$C$1000))))</f>
        <v/>
      </c>
      <c r="M108" s="16" t="str">
        <f>IF($A108="","",IF(OR(NOT(ISNUMBER(L108)),N(I108)=0),"n/a",L108/I108))</f>
        <v/>
      </c>
      <c r="N108" s="17" t="str">
        <f>IF($A108="","",IF(AND(J108="Done",K108="Y",ISNUMBER(M108),AND(ISNUMBER(Dashboard!$B$3),N(Dashboard!$B$3)&gt;=0,N(Dashboard!$B$3)&lt;=1),O108="OK",Q108="OK",SUMPRODUCT(--(Loads!$A$2:$A$1000=$A108),--(Loads!$B$2:$B$1000=Dashboard!$B$4),--(Loads!$E$2:$E$1000&lt;&gt;"OK"))=0),IF(AND(M108&gt;=Dashboard!$B$3,M108&lt;=1),"Ready","Not ready"),"Not ready"))</f>
        <v/>
      </c>
      <c r="O108" s="17" t="str">
        <f>IF($A108="","",IF(NOT(AND(ISNUMBER(F108),N(F108)&gt;=0,N(F108)&lt;=1000)),"Check order",IF(G108="","OK",IF(SUMPRODUCT(--($A$2:$A$300=G108))&lt;&gt;1,"Check ID",IF(NOT(AND(ISNUMBER(INDEX($F$2:$F$300,SUMPRODUCT(--($A$2:$A$300=G108),ROW($A$2:$A$300))-1)),N(INDEX($F$2:$F$300,SUMPRODUCT(--($A$2:$A$300=G108),ROW($A$2:$A$300))-1))&gt;=0,N(INDEX($F$2:$F$300,SUMPRODUCT(--($A$2:$A$300=G108),ROW($A$2:$A$300))-1))&lt;=1000)),"Check order",IF(INDEX($F$2:$F$300,SUMPRODUCT(--($A$2:$A$300=G108),ROW($A$2:$A$300))-1)&gt;=F108,"Order conflict","OK"))))))</f>
        <v/>
      </c>
      <c r="P108" s="17" t="str">
        <f>IF($A108="","",IF(NOT(ISNUMBER(M108)),"n/a",IF(M108&gt;1,"Over-loaded","OK")))</f>
        <v/>
      </c>
      <c r="Q108" s="17" t="str">
        <f>IF(COUNTA($A108:$K108)=0,"",IF($A108="","Check ID",IF(SUMPRODUCT(--($A$2:$A$300=$A108))&gt;1,"Duplicate ID",IF(OR(NOT(AND(ISNUMBER(H108),N(H108)&gt;=0,N(H108)&lt;=1000000000)),NOT(AND(ISNUMBER(I108),N(I108)&gt;=0,N(I108)&lt;=1000000000)),NOT(OR(J108="Not started",J108="In progress",J108="Done")),NOT(OR(K108="Y",K108="N"))),"Check inputs","OK"))))</f>
        <v/>
      </c>
    </row>
    <row r="109" ht="30" customHeight="1" spans="1:17" x14ac:dyDescent="0.25">
      <c r="A109" s="12"/>
      <c r="B109" s="13"/>
      <c r="C109" s="13"/>
      <c r="D109" s="13"/>
      <c r="E109" s="13"/>
      <c r="F109" s="12"/>
      <c r="G109" s="12"/>
      <c r="H109" s="14"/>
      <c r="I109" s="14"/>
      <c r="J109" s="12"/>
      <c r="K109" s="12"/>
      <c r="L109" s="15" t="str">
        <f>IF($A109="","",IF(SUMPRODUCT(--($A$2:$A$300=$A109))&gt;1,"Check ID",IF(NOT(AND(ISNUMBER(Dashboard!$B$4),N(Dashboard!$B$4)&gt;=1,N(Dashboard!$B$4)&lt;=1000,N(Dashboard!$B$4)=INT(N(Dashboard!$B$4)))),"Check inputs",SUMPRODUCT(--(Loads!$A$2:$A$1000=$A109),--(Loads!$B$2:$B$1000=Dashboard!$B$4),Loads!$C$2:$C$1000))))</f>
        <v/>
      </c>
      <c r="M109" s="16" t="str">
        <f>IF($A109="","",IF(OR(NOT(ISNUMBER(L109)),N(I109)=0),"n/a",L109/I109))</f>
        <v/>
      </c>
      <c r="N109" s="17" t="str">
        <f>IF($A109="","",IF(AND(J109="Done",K109="Y",ISNUMBER(M109),AND(ISNUMBER(Dashboard!$B$3),N(Dashboard!$B$3)&gt;=0,N(Dashboard!$B$3)&lt;=1),O109="OK",Q109="OK",SUMPRODUCT(--(Loads!$A$2:$A$1000=$A109),--(Loads!$B$2:$B$1000=Dashboard!$B$4),--(Loads!$E$2:$E$1000&lt;&gt;"OK"))=0),IF(AND(M109&gt;=Dashboard!$B$3,M109&lt;=1),"Ready","Not ready"),"Not ready"))</f>
        <v/>
      </c>
      <c r="O109" s="17" t="str">
        <f>IF($A109="","",IF(NOT(AND(ISNUMBER(F109),N(F109)&gt;=0,N(F109)&lt;=1000)),"Check order",IF(G109="","OK",IF(SUMPRODUCT(--($A$2:$A$300=G109))&lt;&gt;1,"Check ID",IF(NOT(AND(ISNUMBER(INDEX($F$2:$F$300,SUMPRODUCT(--($A$2:$A$300=G109),ROW($A$2:$A$300))-1)),N(INDEX($F$2:$F$300,SUMPRODUCT(--($A$2:$A$300=G109),ROW($A$2:$A$300))-1))&gt;=0,N(INDEX($F$2:$F$300,SUMPRODUCT(--($A$2:$A$300=G109),ROW($A$2:$A$300))-1))&lt;=1000)),"Check order",IF(INDEX($F$2:$F$300,SUMPRODUCT(--($A$2:$A$300=G109),ROW($A$2:$A$300))-1)&gt;=F109,"Order conflict","OK"))))))</f>
        <v/>
      </c>
      <c r="P109" s="17" t="str">
        <f>IF($A109="","",IF(NOT(ISNUMBER(M109)),"n/a",IF(M109&gt;1,"Over-loaded","OK")))</f>
        <v/>
      </c>
      <c r="Q109" s="17" t="str">
        <f>IF(COUNTA($A109:$K109)=0,"",IF($A109="","Check ID",IF(SUMPRODUCT(--($A$2:$A$300=$A109))&gt;1,"Duplicate ID",IF(OR(NOT(AND(ISNUMBER(H109),N(H109)&gt;=0,N(H109)&lt;=1000000000)),NOT(AND(ISNUMBER(I109),N(I109)&gt;=0,N(I109)&lt;=1000000000)),NOT(OR(J109="Not started",J109="In progress",J109="Done")),NOT(OR(K109="Y",K109="N"))),"Check inputs","OK"))))</f>
        <v/>
      </c>
    </row>
    <row r="110" ht="30" customHeight="1" spans="1:17" x14ac:dyDescent="0.25">
      <c r="A110" s="12"/>
      <c r="B110" s="13"/>
      <c r="C110" s="13"/>
      <c r="D110" s="13"/>
      <c r="E110" s="13"/>
      <c r="F110" s="12"/>
      <c r="G110" s="12"/>
      <c r="H110" s="14"/>
      <c r="I110" s="14"/>
      <c r="J110" s="12"/>
      <c r="K110" s="12"/>
      <c r="L110" s="15" t="str">
        <f>IF($A110="","",IF(SUMPRODUCT(--($A$2:$A$300=$A110))&gt;1,"Check ID",IF(NOT(AND(ISNUMBER(Dashboard!$B$4),N(Dashboard!$B$4)&gt;=1,N(Dashboard!$B$4)&lt;=1000,N(Dashboard!$B$4)=INT(N(Dashboard!$B$4)))),"Check inputs",SUMPRODUCT(--(Loads!$A$2:$A$1000=$A110),--(Loads!$B$2:$B$1000=Dashboard!$B$4),Loads!$C$2:$C$1000))))</f>
        <v/>
      </c>
      <c r="M110" s="16" t="str">
        <f>IF($A110="","",IF(OR(NOT(ISNUMBER(L110)),N(I110)=0),"n/a",L110/I110))</f>
        <v/>
      </c>
      <c r="N110" s="17" t="str">
        <f>IF($A110="","",IF(AND(J110="Done",K110="Y",ISNUMBER(M110),AND(ISNUMBER(Dashboard!$B$3),N(Dashboard!$B$3)&gt;=0,N(Dashboard!$B$3)&lt;=1),O110="OK",Q110="OK",SUMPRODUCT(--(Loads!$A$2:$A$1000=$A110),--(Loads!$B$2:$B$1000=Dashboard!$B$4),--(Loads!$E$2:$E$1000&lt;&gt;"OK"))=0),IF(AND(M110&gt;=Dashboard!$B$3,M110&lt;=1),"Ready","Not ready"),"Not ready"))</f>
        <v/>
      </c>
      <c r="O110" s="17" t="str">
        <f>IF($A110="","",IF(NOT(AND(ISNUMBER(F110),N(F110)&gt;=0,N(F110)&lt;=1000)),"Check order",IF(G110="","OK",IF(SUMPRODUCT(--($A$2:$A$300=G110))&lt;&gt;1,"Check ID",IF(NOT(AND(ISNUMBER(INDEX($F$2:$F$300,SUMPRODUCT(--($A$2:$A$300=G110),ROW($A$2:$A$300))-1)),N(INDEX($F$2:$F$300,SUMPRODUCT(--($A$2:$A$300=G110),ROW($A$2:$A$300))-1))&gt;=0,N(INDEX($F$2:$F$300,SUMPRODUCT(--($A$2:$A$300=G110),ROW($A$2:$A$300))-1))&lt;=1000)),"Check order",IF(INDEX($F$2:$F$300,SUMPRODUCT(--($A$2:$A$300=G110),ROW($A$2:$A$300))-1)&gt;=F110,"Order conflict","OK"))))))</f>
        <v/>
      </c>
      <c r="P110" s="17" t="str">
        <f>IF($A110="","",IF(NOT(ISNUMBER(M110)),"n/a",IF(M110&gt;1,"Over-loaded","OK")))</f>
        <v/>
      </c>
      <c r="Q110" s="17" t="str">
        <f>IF(COUNTA($A110:$K110)=0,"",IF($A110="","Check ID",IF(SUMPRODUCT(--($A$2:$A$300=$A110))&gt;1,"Duplicate ID",IF(OR(NOT(AND(ISNUMBER(H110),N(H110)&gt;=0,N(H110)&lt;=1000000000)),NOT(AND(ISNUMBER(I110),N(I110)&gt;=0,N(I110)&lt;=1000000000)),NOT(OR(J110="Not started",J110="In progress",J110="Done")),NOT(OR(K110="Y",K110="N"))),"Check inputs","OK"))))</f>
        <v/>
      </c>
    </row>
    <row r="111" ht="30" customHeight="1" spans="1:17" x14ac:dyDescent="0.25">
      <c r="A111" s="12"/>
      <c r="B111" s="13"/>
      <c r="C111" s="13"/>
      <c r="D111" s="13"/>
      <c r="E111" s="13"/>
      <c r="F111" s="12"/>
      <c r="G111" s="12"/>
      <c r="H111" s="14"/>
      <c r="I111" s="14"/>
      <c r="J111" s="12"/>
      <c r="K111" s="12"/>
      <c r="L111" s="15" t="str">
        <f>IF($A111="","",IF(SUMPRODUCT(--($A$2:$A$300=$A111))&gt;1,"Check ID",IF(NOT(AND(ISNUMBER(Dashboard!$B$4),N(Dashboard!$B$4)&gt;=1,N(Dashboard!$B$4)&lt;=1000,N(Dashboard!$B$4)=INT(N(Dashboard!$B$4)))),"Check inputs",SUMPRODUCT(--(Loads!$A$2:$A$1000=$A111),--(Loads!$B$2:$B$1000=Dashboard!$B$4),Loads!$C$2:$C$1000))))</f>
        <v/>
      </c>
      <c r="M111" s="16" t="str">
        <f>IF($A111="","",IF(OR(NOT(ISNUMBER(L111)),N(I111)=0),"n/a",L111/I111))</f>
        <v/>
      </c>
      <c r="N111" s="17" t="str">
        <f>IF($A111="","",IF(AND(J111="Done",K111="Y",ISNUMBER(M111),AND(ISNUMBER(Dashboard!$B$3),N(Dashboard!$B$3)&gt;=0,N(Dashboard!$B$3)&lt;=1),O111="OK",Q111="OK",SUMPRODUCT(--(Loads!$A$2:$A$1000=$A111),--(Loads!$B$2:$B$1000=Dashboard!$B$4),--(Loads!$E$2:$E$1000&lt;&gt;"OK"))=0),IF(AND(M111&gt;=Dashboard!$B$3,M111&lt;=1),"Ready","Not ready"),"Not ready"))</f>
        <v/>
      </c>
      <c r="O111" s="17" t="str">
        <f>IF($A111="","",IF(NOT(AND(ISNUMBER(F111),N(F111)&gt;=0,N(F111)&lt;=1000)),"Check order",IF(G111="","OK",IF(SUMPRODUCT(--($A$2:$A$300=G111))&lt;&gt;1,"Check ID",IF(NOT(AND(ISNUMBER(INDEX($F$2:$F$300,SUMPRODUCT(--($A$2:$A$300=G111),ROW($A$2:$A$300))-1)),N(INDEX($F$2:$F$300,SUMPRODUCT(--($A$2:$A$300=G111),ROW($A$2:$A$300))-1))&gt;=0,N(INDEX($F$2:$F$300,SUMPRODUCT(--($A$2:$A$300=G111),ROW($A$2:$A$300))-1))&lt;=1000)),"Check order",IF(INDEX($F$2:$F$300,SUMPRODUCT(--($A$2:$A$300=G111),ROW($A$2:$A$300))-1)&gt;=F111,"Order conflict","OK"))))))</f>
        <v/>
      </c>
      <c r="P111" s="17" t="str">
        <f>IF($A111="","",IF(NOT(ISNUMBER(M111)),"n/a",IF(M111&gt;1,"Over-loaded","OK")))</f>
        <v/>
      </c>
      <c r="Q111" s="17" t="str">
        <f>IF(COUNTA($A111:$K111)=0,"",IF($A111="","Check ID",IF(SUMPRODUCT(--($A$2:$A$300=$A111))&gt;1,"Duplicate ID",IF(OR(NOT(AND(ISNUMBER(H111),N(H111)&gt;=0,N(H111)&lt;=1000000000)),NOT(AND(ISNUMBER(I111),N(I111)&gt;=0,N(I111)&lt;=1000000000)),NOT(OR(J111="Not started",J111="In progress",J111="Done")),NOT(OR(K111="Y",K111="N"))),"Check inputs","OK"))))</f>
        <v/>
      </c>
    </row>
    <row r="112" ht="30" customHeight="1" spans="1:17" x14ac:dyDescent="0.25">
      <c r="A112" s="12"/>
      <c r="B112" s="13"/>
      <c r="C112" s="13"/>
      <c r="D112" s="13"/>
      <c r="E112" s="13"/>
      <c r="F112" s="12"/>
      <c r="G112" s="12"/>
      <c r="H112" s="14"/>
      <c r="I112" s="14"/>
      <c r="J112" s="12"/>
      <c r="K112" s="12"/>
      <c r="L112" s="15" t="str">
        <f>IF($A112="","",IF(SUMPRODUCT(--($A$2:$A$300=$A112))&gt;1,"Check ID",IF(NOT(AND(ISNUMBER(Dashboard!$B$4),N(Dashboard!$B$4)&gt;=1,N(Dashboard!$B$4)&lt;=1000,N(Dashboard!$B$4)=INT(N(Dashboard!$B$4)))),"Check inputs",SUMPRODUCT(--(Loads!$A$2:$A$1000=$A112),--(Loads!$B$2:$B$1000=Dashboard!$B$4),Loads!$C$2:$C$1000))))</f>
        <v/>
      </c>
      <c r="M112" s="16" t="str">
        <f>IF($A112="","",IF(OR(NOT(ISNUMBER(L112)),N(I112)=0),"n/a",L112/I112))</f>
        <v/>
      </c>
      <c r="N112" s="17" t="str">
        <f>IF($A112="","",IF(AND(J112="Done",K112="Y",ISNUMBER(M112),AND(ISNUMBER(Dashboard!$B$3),N(Dashboard!$B$3)&gt;=0,N(Dashboard!$B$3)&lt;=1),O112="OK",Q112="OK",SUMPRODUCT(--(Loads!$A$2:$A$1000=$A112),--(Loads!$B$2:$B$1000=Dashboard!$B$4),--(Loads!$E$2:$E$1000&lt;&gt;"OK"))=0),IF(AND(M112&gt;=Dashboard!$B$3,M112&lt;=1),"Ready","Not ready"),"Not ready"))</f>
        <v/>
      </c>
      <c r="O112" s="17" t="str">
        <f>IF($A112="","",IF(NOT(AND(ISNUMBER(F112),N(F112)&gt;=0,N(F112)&lt;=1000)),"Check order",IF(G112="","OK",IF(SUMPRODUCT(--($A$2:$A$300=G112))&lt;&gt;1,"Check ID",IF(NOT(AND(ISNUMBER(INDEX($F$2:$F$300,SUMPRODUCT(--($A$2:$A$300=G112),ROW($A$2:$A$300))-1)),N(INDEX($F$2:$F$300,SUMPRODUCT(--($A$2:$A$300=G112),ROW($A$2:$A$300))-1))&gt;=0,N(INDEX($F$2:$F$300,SUMPRODUCT(--($A$2:$A$300=G112),ROW($A$2:$A$300))-1))&lt;=1000)),"Check order",IF(INDEX($F$2:$F$300,SUMPRODUCT(--($A$2:$A$300=G112),ROW($A$2:$A$300))-1)&gt;=F112,"Order conflict","OK"))))))</f>
        <v/>
      </c>
      <c r="P112" s="17" t="str">
        <f>IF($A112="","",IF(NOT(ISNUMBER(M112)),"n/a",IF(M112&gt;1,"Over-loaded","OK")))</f>
        <v/>
      </c>
      <c r="Q112" s="17" t="str">
        <f>IF(COUNTA($A112:$K112)=0,"",IF($A112="","Check ID",IF(SUMPRODUCT(--($A$2:$A$300=$A112))&gt;1,"Duplicate ID",IF(OR(NOT(AND(ISNUMBER(H112),N(H112)&gt;=0,N(H112)&lt;=1000000000)),NOT(AND(ISNUMBER(I112),N(I112)&gt;=0,N(I112)&lt;=1000000000)),NOT(OR(J112="Not started",J112="In progress",J112="Done")),NOT(OR(K112="Y",K112="N"))),"Check inputs","OK"))))</f>
        <v/>
      </c>
    </row>
    <row r="113" ht="30" customHeight="1" spans="1:17" x14ac:dyDescent="0.25">
      <c r="A113" s="12"/>
      <c r="B113" s="13"/>
      <c r="C113" s="13"/>
      <c r="D113" s="13"/>
      <c r="E113" s="13"/>
      <c r="F113" s="12"/>
      <c r="G113" s="12"/>
      <c r="H113" s="14"/>
      <c r="I113" s="14"/>
      <c r="J113" s="12"/>
      <c r="K113" s="12"/>
      <c r="L113" s="15" t="str">
        <f>IF($A113="","",IF(SUMPRODUCT(--($A$2:$A$300=$A113))&gt;1,"Check ID",IF(NOT(AND(ISNUMBER(Dashboard!$B$4),N(Dashboard!$B$4)&gt;=1,N(Dashboard!$B$4)&lt;=1000,N(Dashboard!$B$4)=INT(N(Dashboard!$B$4)))),"Check inputs",SUMPRODUCT(--(Loads!$A$2:$A$1000=$A113),--(Loads!$B$2:$B$1000=Dashboard!$B$4),Loads!$C$2:$C$1000))))</f>
        <v/>
      </c>
      <c r="M113" s="16" t="str">
        <f>IF($A113="","",IF(OR(NOT(ISNUMBER(L113)),N(I113)=0),"n/a",L113/I113))</f>
        <v/>
      </c>
      <c r="N113" s="17" t="str">
        <f>IF($A113="","",IF(AND(J113="Done",K113="Y",ISNUMBER(M113),AND(ISNUMBER(Dashboard!$B$3),N(Dashboard!$B$3)&gt;=0,N(Dashboard!$B$3)&lt;=1),O113="OK",Q113="OK",SUMPRODUCT(--(Loads!$A$2:$A$1000=$A113),--(Loads!$B$2:$B$1000=Dashboard!$B$4),--(Loads!$E$2:$E$1000&lt;&gt;"OK"))=0),IF(AND(M113&gt;=Dashboard!$B$3,M113&lt;=1),"Ready","Not ready"),"Not ready"))</f>
        <v/>
      </c>
      <c r="O113" s="17" t="str">
        <f>IF($A113="","",IF(NOT(AND(ISNUMBER(F113),N(F113)&gt;=0,N(F113)&lt;=1000)),"Check order",IF(G113="","OK",IF(SUMPRODUCT(--($A$2:$A$300=G113))&lt;&gt;1,"Check ID",IF(NOT(AND(ISNUMBER(INDEX($F$2:$F$300,SUMPRODUCT(--($A$2:$A$300=G113),ROW($A$2:$A$300))-1)),N(INDEX($F$2:$F$300,SUMPRODUCT(--($A$2:$A$300=G113),ROW($A$2:$A$300))-1))&gt;=0,N(INDEX($F$2:$F$300,SUMPRODUCT(--($A$2:$A$300=G113),ROW($A$2:$A$300))-1))&lt;=1000)),"Check order",IF(INDEX($F$2:$F$300,SUMPRODUCT(--($A$2:$A$300=G113),ROW($A$2:$A$300))-1)&gt;=F113,"Order conflict","OK"))))))</f>
        <v/>
      </c>
      <c r="P113" s="17" t="str">
        <f>IF($A113="","",IF(NOT(ISNUMBER(M113)),"n/a",IF(M113&gt;1,"Over-loaded","OK")))</f>
        <v/>
      </c>
      <c r="Q113" s="17" t="str">
        <f>IF(COUNTA($A113:$K113)=0,"",IF($A113="","Check ID",IF(SUMPRODUCT(--($A$2:$A$300=$A113))&gt;1,"Duplicate ID",IF(OR(NOT(AND(ISNUMBER(H113),N(H113)&gt;=0,N(H113)&lt;=1000000000)),NOT(AND(ISNUMBER(I113),N(I113)&gt;=0,N(I113)&lt;=1000000000)),NOT(OR(J113="Not started",J113="In progress",J113="Done")),NOT(OR(K113="Y",K113="N"))),"Check inputs","OK"))))</f>
        <v/>
      </c>
    </row>
    <row r="114" ht="30" customHeight="1" spans="1:17" x14ac:dyDescent="0.25">
      <c r="A114" s="12"/>
      <c r="B114" s="13"/>
      <c r="C114" s="13"/>
      <c r="D114" s="13"/>
      <c r="E114" s="13"/>
      <c r="F114" s="12"/>
      <c r="G114" s="12"/>
      <c r="H114" s="14"/>
      <c r="I114" s="14"/>
      <c r="J114" s="12"/>
      <c r="K114" s="12"/>
      <c r="L114" s="15" t="str">
        <f>IF($A114="","",IF(SUMPRODUCT(--($A$2:$A$300=$A114))&gt;1,"Check ID",IF(NOT(AND(ISNUMBER(Dashboard!$B$4),N(Dashboard!$B$4)&gt;=1,N(Dashboard!$B$4)&lt;=1000,N(Dashboard!$B$4)=INT(N(Dashboard!$B$4)))),"Check inputs",SUMPRODUCT(--(Loads!$A$2:$A$1000=$A114),--(Loads!$B$2:$B$1000=Dashboard!$B$4),Loads!$C$2:$C$1000))))</f>
        <v/>
      </c>
      <c r="M114" s="16" t="str">
        <f>IF($A114="","",IF(OR(NOT(ISNUMBER(L114)),N(I114)=0),"n/a",L114/I114))</f>
        <v/>
      </c>
      <c r="N114" s="17" t="str">
        <f>IF($A114="","",IF(AND(J114="Done",K114="Y",ISNUMBER(M114),AND(ISNUMBER(Dashboard!$B$3),N(Dashboard!$B$3)&gt;=0,N(Dashboard!$B$3)&lt;=1),O114="OK",Q114="OK",SUMPRODUCT(--(Loads!$A$2:$A$1000=$A114),--(Loads!$B$2:$B$1000=Dashboard!$B$4),--(Loads!$E$2:$E$1000&lt;&gt;"OK"))=0),IF(AND(M114&gt;=Dashboard!$B$3,M114&lt;=1),"Ready","Not ready"),"Not ready"))</f>
        <v/>
      </c>
      <c r="O114" s="17" t="str">
        <f>IF($A114="","",IF(NOT(AND(ISNUMBER(F114),N(F114)&gt;=0,N(F114)&lt;=1000)),"Check order",IF(G114="","OK",IF(SUMPRODUCT(--($A$2:$A$300=G114))&lt;&gt;1,"Check ID",IF(NOT(AND(ISNUMBER(INDEX($F$2:$F$300,SUMPRODUCT(--($A$2:$A$300=G114),ROW($A$2:$A$300))-1)),N(INDEX($F$2:$F$300,SUMPRODUCT(--($A$2:$A$300=G114),ROW($A$2:$A$300))-1))&gt;=0,N(INDEX($F$2:$F$300,SUMPRODUCT(--($A$2:$A$300=G114),ROW($A$2:$A$300))-1))&lt;=1000)),"Check order",IF(INDEX($F$2:$F$300,SUMPRODUCT(--($A$2:$A$300=G114),ROW($A$2:$A$300))-1)&gt;=F114,"Order conflict","OK"))))))</f>
        <v/>
      </c>
      <c r="P114" s="17" t="str">
        <f>IF($A114="","",IF(NOT(ISNUMBER(M114)),"n/a",IF(M114&gt;1,"Over-loaded","OK")))</f>
        <v/>
      </c>
      <c r="Q114" s="17" t="str">
        <f>IF(COUNTA($A114:$K114)=0,"",IF($A114="","Check ID",IF(SUMPRODUCT(--($A$2:$A$300=$A114))&gt;1,"Duplicate ID",IF(OR(NOT(AND(ISNUMBER(H114),N(H114)&gt;=0,N(H114)&lt;=1000000000)),NOT(AND(ISNUMBER(I114),N(I114)&gt;=0,N(I114)&lt;=1000000000)),NOT(OR(J114="Not started",J114="In progress",J114="Done")),NOT(OR(K114="Y",K114="N"))),"Check inputs","OK"))))</f>
        <v/>
      </c>
    </row>
    <row r="115" ht="30" customHeight="1" spans="1:17" x14ac:dyDescent="0.25">
      <c r="A115" s="12"/>
      <c r="B115" s="13"/>
      <c r="C115" s="13"/>
      <c r="D115" s="13"/>
      <c r="E115" s="13"/>
      <c r="F115" s="12"/>
      <c r="G115" s="12"/>
      <c r="H115" s="14"/>
      <c r="I115" s="14"/>
      <c r="J115" s="12"/>
      <c r="K115" s="12"/>
      <c r="L115" s="15" t="str">
        <f>IF($A115="","",IF(SUMPRODUCT(--($A$2:$A$300=$A115))&gt;1,"Check ID",IF(NOT(AND(ISNUMBER(Dashboard!$B$4),N(Dashboard!$B$4)&gt;=1,N(Dashboard!$B$4)&lt;=1000,N(Dashboard!$B$4)=INT(N(Dashboard!$B$4)))),"Check inputs",SUMPRODUCT(--(Loads!$A$2:$A$1000=$A115),--(Loads!$B$2:$B$1000=Dashboard!$B$4),Loads!$C$2:$C$1000))))</f>
        <v/>
      </c>
      <c r="M115" s="16" t="str">
        <f>IF($A115="","",IF(OR(NOT(ISNUMBER(L115)),N(I115)=0),"n/a",L115/I115))</f>
        <v/>
      </c>
      <c r="N115" s="17" t="str">
        <f>IF($A115="","",IF(AND(J115="Done",K115="Y",ISNUMBER(M115),AND(ISNUMBER(Dashboard!$B$3),N(Dashboard!$B$3)&gt;=0,N(Dashboard!$B$3)&lt;=1),O115="OK",Q115="OK",SUMPRODUCT(--(Loads!$A$2:$A$1000=$A115),--(Loads!$B$2:$B$1000=Dashboard!$B$4),--(Loads!$E$2:$E$1000&lt;&gt;"OK"))=0),IF(AND(M115&gt;=Dashboard!$B$3,M115&lt;=1),"Ready","Not ready"),"Not ready"))</f>
        <v/>
      </c>
      <c r="O115" s="17" t="str">
        <f>IF($A115="","",IF(NOT(AND(ISNUMBER(F115),N(F115)&gt;=0,N(F115)&lt;=1000)),"Check order",IF(G115="","OK",IF(SUMPRODUCT(--($A$2:$A$300=G115))&lt;&gt;1,"Check ID",IF(NOT(AND(ISNUMBER(INDEX($F$2:$F$300,SUMPRODUCT(--($A$2:$A$300=G115),ROW($A$2:$A$300))-1)),N(INDEX($F$2:$F$300,SUMPRODUCT(--($A$2:$A$300=G115),ROW($A$2:$A$300))-1))&gt;=0,N(INDEX($F$2:$F$300,SUMPRODUCT(--($A$2:$A$300=G115),ROW($A$2:$A$300))-1))&lt;=1000)),"Check order",IF(INDEX($F$2:$F$300,SUMPRODUCT(--($A$2:$A$300=G115),ROW($A$2:$A$300))-1)&gt;=F115,"Order conflict","OK"))))))</f>
        <v/>
      </c>
      <c r="P115" s="17" t="str">
        <f>IF($A115="","",IF(NOT(ISNUMBER(M115)),"n/a",IF(M115&gt;1,"Over-loaded","OK")))</f>
        <v/>
      </c>
      <c r="Q115" s="17" t="str">
        <f>IF(COUNTA($A115:$K115)=0,"",IF($A115="","Check ID",IF(SUMPRODUCT(--($A$2:$A$300=$A115))&gt;1,"Duplicate ID",IF(OR(NOT(AND(ISNUMBER(H115),N(H115)&gt;=0,N(H115)&lt;=1000000000)),NOT(AND(ISNUMBER(I115),N(I115)&gt;=0,N(I115)&lt;=1000000000)),NOT(OR(J115="Not started",J115="In progress",J115="Done")),NOT(OR(K115="Y",K115="N"))),"Check inputs","OK"))))</f>
        <v/>
      </c>
    </row>
    <row r="116" ht="30" customHeight="1" spans="1:17" x14ac:dyDescent="0.25">
      <c r="A116" s="12"/>
      <c r="B116" s="13"/>
      <c r="C116" s="13"/>
      <c r="D116" s="13"/>
      <c r="E116" s="13"/>
      <c r="F116" s="12"/>
      <c r="G116" s="12"/>
      <c r="H116" s="14"/>
      <c r="I116" s="14"/>
      <c r="J116" s="12"/>
      <c r="K116" s="12"/>
      <c r="L116" s="15" t="str">
        <f>IF($A116="","",IF(SUMPRODUCT(--($A$2:$A$300=$A116))&gt;1,"Check ID",IF(NOT(AND(ISNUMBER(Dashboard!$B$4),N(Dashboard!$B$4)&gt;=1,N(Dashboard!$B$4)&lt;=1000,N(Dashboard!$B$4)=INT(N(Dashboard!$B$4)))),"Check inputs",SUMPRODUCT(--(Loads!$A$2:$A$1000=$A116),--(Loads!$B$2:$B$1000=Dashboard!$B$4),Loads!$C$2:$C$1000))))</f>
        <v/>
      </c>
      <c r="M116" s="16" t="str">
        <f>IF($A116="","",IF(OR(NOT(ISNUMBER(L116)),N(I116)=0),"n/a",L116/I116))</f>
        <v/>
      </c>
      <c r="N116" s="17" t="str">
        <f>IF($A116="","",IF(AND(J116="Done",K116="Y",ISNUMBER(M116),AND(ISNUMBER(Dashboard!$B$3),N(Dashboard!$B$3)&gt;=0,N(Dashboard!$B$3)&lt;=1),O116="OK",Q116="OK",SUMPRODUCT(--(Loads!$A$2:$A$1000=$A116),--(Loads!$B$2:$B$1000=Dashboard!$B$4),--(Loads!$E$2:$E$1000&lt;&gt;"OK"))=0),IF(AND(M116&gt;=Dashboard!$B$3,M116&lt;=1),"Ready","Not ready"),"Not ready"))</f>
        <v/>
      </c>
      <c r="O116" s="17" t="str">
        <f>IF($A116="","",IF(NOT(AND(ISNUMBER(F116),N(F116)&gt;=0,N(F116)&lt;=1000)),"Check order",IF(G116="","OK",IF(SUMPRODUCT(--($A$2:$A$300=G116))&lt;&gt;1,"Check ID",IF(NOT(AND(ISNUMBER(INDEX($F$2:$F$300,SUMPRODUCT(--($A$2:$A$300=G116),ROW($A$2:$A$300))-1)),N(INDEX($F$2:$F$300,SUMPRODUCT(--($A$2:$A$300=G116),ROW($A$2:$A$300))-1))&gt;=0,N(INDEX($F$2:$F$300,SUMPRODUCT(--($A$2:$A$300=G116),ROW($A$2:$A$300))-1))&lt;=1000)),"Check order",IF(INDEX($F$2:$F$300,SUMPRODUCT(--($A$2:$A$300=G116),ROW($A$2:$A$300))-1)&gt;=F116,"Order conflict","OK"))))))</f>
        <v/>
      </c>
      <c r="P116" s="17" t="str">
        <f>IF($A116="","",IF(NOT(ISNUMBER(M116)),"n/a",IF(M116&gt;1,"Over-loaded","OK")))</f>
        <v/>
      </c>
      <c r="Q116" s="17" t="str">
        <f>IF(COUNTA($A116:$K116)=0,"",IF($A116="","Check ID",IF(SUMPRODUCT(--($A$2:$A$300=$A116))&gt;1,"Duplicate ID",IF(OR(NOT(AND(ISNUMBER(H116),N(H116)&gt;=0,N(H116)&lt;=1000000000)),NOT(AND(ISNUMBER(I116),N(I116)&gt;=0,N(I116)&lt;=1000000000)),NOT(OR(J116="Not started",J116="In progress",J116="Done")),NOT(OR(K116="Y",K116="N"))),"Check inputs","OK"))))</f>
        <v/>
      </c>
    </row>
    <row r="117" ht="30" customHeight="1" spans="1:17" x14ac:dyDescent="0.25">
      <c r="A117" s="12"/>
      <c r="B117" s="13"/>
      <c r="C117" s="13"/>
      <c r="D117" s="13"/>
      <c r="E117" s="13"/>
      <c r="F117" s="12"/>
      <c r="G117" s="12"/>
      <c r="H117" s="14"/>
      <c r="I117" s="14"/>
      <c r="J117" s="12"/>
      <c r="K117" s="12"/>
      <c r="L117" s="15" t="str">
        <f>IF($A117="","",IF(SUMPRODUCT(--($A$2:$A$300=$A117))&gt;1,"Check ID",IF(NOT(AND(ISNUMBER(Dashboard!$B$4),N(Dashboard!$B$4)&gt;=1,N(Dashboard!$B$4)&lt;=1000,N(Dashboard!$B$4)=INT(N(Dashboard!$B$4)))),"Check inputs",SUMPRODUCT(--(Loads!$A$2:$A$1000=$A117),--(Loads!$B$2:$B$1000=Dashboard!$B$4),Loads!$C$2:$C$1000))))</f>
        <v/>
      </c>
      <c r="M117" s="16" t="str">
        <f>IF($A117="","",IF(OR(NOT(ISNUMBER(L117)),N(I117)=0),"n/a",L117/I117))</f>
        <v/>
      </c>
      <c r="N117" s="17" t="str">
        <f>IF($A117="","",IF(AND(J117="Done",K117="Y",ISNUMBER(M117),AND(ISNUMBER(Dashboard!$B$3),N(Dashboard!$B$3)&gt;=0,N(Dashboard!$B$3)&lt;=1),O117="OK",Q117="OK",SUMPRODUCT(--(Loads!$A$2:$A$1000=$A117),--(Loads!$B$2:$B$1000=Dashboard!$B$4),--(Loads!$E$2:$E$1000&lt;&gt;"OK"))=0),IF(AND(M117&gt;=Dashboard!$B$3,M117&lt;=1),"Ready","Not ready"),"Not ready"))</f>
        <v/>
      </c>
      <c r="O117" s="17" t="str">
        <f>IF($A117="","",IF(NOT(AND(ISNUMBER(F117),N(F117)&gt;=0,N(F117)&lt;=1000)),"Check order",IF(G117="","OK",IF(SUMPRODUCT(--($A$2:$A$300=G117))&lt;&gt;1,"Check ID",IF(NOT(AND(ISNUMBER(INDEX($F$2:$F$300,SUMPRODUCT(--($A$2:$A$300=G117),ROW($A$2:$A$300))-1)),N(INDEX($F$2:$F$300,SUMPRODUCT(--($A$2:$A$300=G117),ROW($A$2:$A$300))-1))&gt;=0,N(INDEX($F$2:$F$300,SUMPRODUCT(--($A$2:$A$300=G117),ROW($A$2:$A$300))-1))&lt;=1000)),"Check order",IF(INDEX($F$2:$F$300,SUMPRODUCT(--($A$2:$A$300=G117),ROW($A$2:$A$300))-1)&gt;=F117,"Order conflict","OK"))))))</f>
        <v/>
      </c>
      <c r="P117" s="17" t="str">
        <f>IF($A117="","",IF(NOT(ISNUMBER(M117)),"n/a",IF(M117&gt;1,"Over-loaded","OK")))</f>
        <v/>
      </c>
      <c r="Q117" s="17" t="str">
        <f>IF(COUNTA($A117:$K117)=0,"",IF($A117="","Check ID",IF(SUMPRODUCT(--($A$2:$A$300=$A117))&gt;1,"Duplicate ID",IF(OR(NOT(AND(ISNUMBER(H117),N(H117)&gt;=0,N(H117)&lt;=1000000000)),NOT(AND(ISNUMBER(I117),N(I117)&gt;=0,N(I117)&lt;=1000000000)),NOT(OR(J117="Not started",J117="In progress",J117="Done")),NOT(OR(K117="Y",K117="N"))),"Check inputs","OK"))))</f>
        <v/>
      </c>
    </row>
    <row r="118" ht="30" customHeight="1" spans="1:17" x14ac:dyDescent="0.25">
      <c r="A118" s="12"/>
      <c r="B118" s="13"/>
      <c r="C118" s="13"/>
      <c r="D118" s="13"/>
      <c r="E118" s="13"/>
      <c r="F118" s="12"/>
      <c r="G118" s="12"/>
      <c r="H118" s="14"/>
      <c r="I118" s="14"/>
      <c r="J118" s="12"/>
      <c r="K118" s="12"/>
      <c r="L118" s="15" t="str">
        <f>IF($A118="","",IF(SUMPRODUCT(--($A$2:$A$300=$A118))&gt;1,"Check ID",IF(NOT(AND(ISNUMBER(Dashboard!$B$4),N(Dashboard!$B$4)&gt;=1,N(Dashboard!$B$4)&lt;=1000,N(Dashboard!$B$4)=INT(N(Dashboard!$B$4)))),"Check inputs",SUMPRODUCT(--(Loads!$A$2:$A$1000=$A118),--(Loads!$B$2:$B$1000=Dashboard!$B$4),Loads!$C$2:$C$1000))))</f>
        <v/>
      </c>
      <c r="M118" s="16" t="str">
        <f>IF($A118="","",IF(OR(NOT(ISNUMBER(L118)),N(I118)=0),"n/a",L118/I118))</f>
        <v/>
      </c>
      <c r="N118" s="17" t="str">
        <f>IF($A118="","",IF(AND(J118="Done",K118="Y",ISNUMBER(M118),AND(ISNUMBER(Dashboard!$B$3),N(Dashboard!$B$3)&gt;=0,N(Dashboard!$B$3)&lt;=1),O118="OK",Q118="OK",SUMPRODUCT(--(Loads!$A$2:$A$1000=$A118),--(Loads!$B$2:$B$1000=Dashboard!$B$4),--(Loads!$E$2:$E$1000&lt;&gt;"OK"))=0),IF(AND(M118&gt;=Dashboard!$B$3,M118&lt;=1),"Ready","Not ready"),"Not ready"))</f>
        <v/>
      </c>
      <c r="O118" s="17" t="str">
        <f>IF($A118="","",IF(NOT(AND(ISNUMBER(F118),N(F118)&gt;=0,N(F118)&lt;=1000)),"Check order",IF(G118="","OK",IF(SUMPRODUCT(--($A$2:$A$300=G118))&lt;&gt;1,"Check ID",IF(NOT(AND(ISNUMBER(INDEX($F$2:$F$300,SUMPRODUCT(--($A$2:$A$300=G118),ROW($A$2:$A$300))-1)),N(INDEX($F$2:$F$300,SUMPRODUCT(--($A$2:$A$300=G118),ROW($A$2:$A$300))-1))&gt;=0,N(INDEX($F$2:$F$300,SUMPRODUCT(--($A$2:$A$300=G118),ROW($A$2:$A$300))-1))&lt;=1000)),"Check order",IF(INDEX($F$2:$F$300,SUMPRODUCT(--($A$2:$A$300=G118),ROW($A$2:$A$300))-1)&gt;=F118,"Order conflict","OK"))))))</f>
        <v/>
      </c>
      <c r="P118" s="17" t="str">
        <f>IF($A118="","",IF(NOT(ISNUMBER(M118)),"n/a",IF(M118&gt;1,"Over-loaded","OK")))</f>
        <v/>
      </c>
      <c r="Q118" s="17" t="str">
        <f>IF(COUNTA($A118:$K118)=0,"",IF($A118="","Check ID",IF(SUMPRODUCT(--($A$2:$A$300=$A118))&gt;1,"Duplicate ID",IF(OR(NOT(AND(ISNUMBER(H118),N(H118)&gt;=0,N(H118)&lt;=1000000000)),NOT(AND(ISNUMBER(I118),N(I118)&gt;=0,N(I118)&lt;=1000000000)),NOT(OR(J118="Not started",J118="In progress",J118="Done")),NOT(OR(K118="Y",K118="N"))),"Check inputs","OK"))))</f>
        <v/>
      </c>
    </row>
    <row r="119" ht="30" customHeight="1" spans="1:17" x14ac:dyDescent="0.25">
      <c r="A119" s="12"/>
      <c r="B119" s="13"/>
      <c r="C119" s="13"/>
      <c r="D119" s="13"/>
      <c r="E119" s="13"/>
      <c r="F119" s="12"/>
      <c r="G119" s="12"/>
      <c r="H119" s="14"/>
      <c r="I119" s="14"/>
      <c r="J119" s="12"/>
      <c r="K119" s="12"/>
      <c r="L119" s="15" t="str">
        <f>IF($A119="","",IF(SUMPRODUCT(--($A$2:$A$300=$A119))&gt;1,"Check ID",IF(NOT(AND(ISNUMBER(Dashboard!$B$4),N(Dashboard!$B$4)&gt;=1,N(Dashboard!$B$4)&lt;=1000,N(Dashboard!$B$4)=INT(N(Dashboard!$B$4)))),"Check inputs",SUMPRODUCT(--(Loads!$A$2:$A$1000=$A119),--(Loads!$B$2:$B$1000=Dashboard!$B$4),Loads!$C$2:$C$1000))))</f>
        <v/>
      </c>
      <c r="M119" s="16" t="str">
        <f>IF($A119="","",IF(OR(NOT(ISNUMBER(L119)),N(I119)=0),"n/a",L119/I119))</f>
        <v/>
      </c>
      <c r="N119" s="17" t="str">
        <f>IF($A119="","",IF(AND(J119="Done",K119="Y",ISNUMBER(M119),AND(ISNUMBER(Dashboard!$B$3),N(Dashboard!$B$3)&gt;=0,N(Dashboard!$B$3)&lt;=1),O119="OK",Q119="OK",SUMPRODUCT(--(Loads!$A$2:$A$1000=$A119),--(Loads!$B$2:$B$1000=Dashboard!$B$4),--(Loads!$E$2:$E$1000&lt;&gt;"OK"))=0),IF(AND(M119&gt;=Dashboard!$B$3,M119&lt;=1),"Ready","Not ready"),"Not ready"))</f>
        <v/>
      </c>
      <c r="O119" s="17" t="str">
        <f>IF($A119="","",IF(NOT(AND(ISNUMBER(F119),N(F119)&gt;=0,N(F119)&lt;=1000)),"Check order",IF(G119="","OK",IF(SUMPRODUCT(--($A$2:$A$300=G119))&lt;&gt;1,"Check ID",IF(NOT(AND(ISNUMBER(INDEX($F$2:$F$300,SUMPRODUCT(--($A$2:$A$300=G119),ROW($A$2:$A$300))-1)),N(INDEX($F$2:$F$300,SUMPRODUCT(--($A$2:$A$300=G119),ROW($A$2:$A$300))-1))&gt;=0,N(INDEX($F$2:$F$300,SUMPRODUCT(--($A$2:$A$300=G119),ROW($A$2:$A$300))-1))&lt;=1000)),"Check order",IF(INDEX($F$2:$F$300,SUMPRODUCT(--($A$2:$A$300=G119),ROW($A$2:$A$300))-1)&gt;=F119,"Order conflict","OK"))))))</f>
        <v/>
      </c>
      <c r="P119" s="17" t="str">
        <f>IF($A119="","",IF(NOT(ISNUMBER(M119)),"n/a",IF(M119&gt;1,"Over-loaded","OK")))</f>
        <v/>
      </c>
      <c r="Q119" s="17" t="str">
        <f>IF(COUNTA($A119:$K119)=0,"",IF($A119="","Check ID",IF(SUMPRODUCT(--($A$2:$A$300=$A119))&gt;1,"Duplicate ID",IF(OR(NOT(AND(ISNUMBER(H119),N(H119)&gt;=0,N(H119)&lt;=1000000000)),NOT(AND(ISNUMBER(I119),N(I119)&gt;=0,N(I119)&lt;=1000000000)),NOT(OR(J119="Not started",J119="In progress",J119="Done")),NOT(OR(K119="Y",K119="N"))),"Check inputs","OK"))))</f>
        <v/>
      </c>
    </row>
    <row r="120" ht="30" customHeight="1" spans="1:17" x14ac:dyDescent="0.25">
      <c r="A120" s="12"/>
      <c r="B120" s="13"/>
      <c r="C120" s="13"/>
      <c r="D120" s="13"/>
      <c r="E120" s="13"/>
      <c r="F120" s="12"/>
      <c r="G120" s="12"/>
      <c r="H120" s="14"/>
      <c r="I120" s="14"/>
      <c r="J120" s="12"/>
      <c r="K120" s="12"/>
      <c r="L120" s="15" t="str">
        <f>IF($A120="","",IF(SUMPRODUCT(--($A$2:$A$300=$A120))&gt;1,"Check ID",IF(NOT(AND(ISNUMBER(Dashboard!$B$4),N(Dashboard!$B$4)&gt;=1,N(Dashboard!$B$4)&lt;=1000,N(Dashboard!$B$4)=INT(N(Dashboard!$B$4)))),"Check inputs",SUMPRODUCT(--(Loads!$A$2:$A$1000=$A120),--(Loads!$B$2:$B$1000=Dashboard!$B$4),Loads!$C$2:$C$1000))))</f>
        <v/>
      </c>
      <c r="M120" s="16" t="str">
        <f>IF($A120="","",IF(OR(NOT(ISNUMBER(L120)),N(I120)=0),"n/a",L120/I120))</f>
        <v/>
      </c>
      <c r="N120" s="17" t="str">
        <f>IF($A120="","",IF(AND(J120="Done",K120="Y",ISNUMBER(M120),AND(ISNUMBER(Dashboard!$B$3),N(Dashboard!$B$3)&gt;=0,N(Dashboard!$B$3)&lt;=1),O120="OK",Q120="OK",SUMPRODUCT(--(Loads!$A$2:$A$1000=$A120),--(Loads!$B$2:$B$1000=Dashboard!$B$4),--(Loads!$E$2:$E$1000&lt;&gt;"OK"))=0),IF(AND(M120&gt;=Dashboard!$B$3,M120&lt;=1),"Ready","Not ready"),"Not ready"))</f>
        <v/>
      </c>
      <c r="O120" s="17" t="str">
        <f>IF($A120="","",IF(NOT(AND(ISNUMBER(F120),N(F120)&gt;=0,N(F120)&lt;=1000)),"Check order",IF(G120="","OK",IF(SUMPRODUCT(--($A$2:$A$300=G120))&lt;&gt;1,"Check ID",IF(NOT(AND(ISNUMBER(INDEX($F$2:$F$300,SUMPRODUCT(--($A$2:$A$300=G120),ROW($A$2:$A$300))-1)),N(INDEX($F$2:$F$300,SUMPRODUCT(--($A$2:$A$300=G120),ROW($A$2:$A$300))-1))&gt;=0,N(INDEX($F$2:$F$300,SUMPRODUCT(--($A$2:$A$300=G120),ROW($A$2:$A$300))-1))&lt;=1000)),"Check order",IF(INDEX($F$2:$F$300,SUMPRODUCT(--($A$2:$A$300=G120),ROW($A$2:$A$300))-1)&gt;=F120,"Order conflict","OK"))))))</f>
        <v/>
      </c>
      <c r="P120" s="17" t="str">
        <f>IF($A120="","",IF(NOT(ISNUMBER(M120)),"n/a",IF(M120&gt;1,"Over-loaded","OK")))</f>
        <v/>
      </c>
      <c r="Q120" s="17" t="str">
        <f>IF(COUNTA($A120:$K120)=0,"",IF($A120="","Check ID",IF(SUMPRODUCT(--($A$2:$A$300=$A120))&gt;1,"Duplicate ID",IF(OR(NOT(AND(ISNUMBER(H120),N(H120)&gt;=0,N(H120)&lt;=1000000000)),NOT(AND(ISNUMBER(I120),N(I120)&gt;=0,N(I120)&lt;=1000000000)),NOT(OR(J120="Not started",J120="In progress",J120="Done")),NOT(OR(K120="Y",K120="N"))),"Check inputs","OK"))))</f>
        <v/>
      </c>
    </row>
    <row r="121" ht="30" customHeight="1" spans="1:17" x14ac:dyDescent="0.25">
      <c r="A121" s="12"/>
      <c r="B121" s="13"/>
      <c r="C121" s="13"/>
      <c r="D121" s="13"/>
      <c r="E121" s="13"/>
      <c r="F121" s="12"/>
      <c r="G121" s="12"/>
      <c r="H121" s="14"/>
      <c r="I121" s="14"/>
      <c r="J121" s="12"/>
      <c r="K121" s="12"/>
      <c r="L121" s="15" t="str">
        <f>IF($A121="","",IF(SUMPRODUCT(--($A$2:$A$300=$A121))&gt;1,"Check ID",IF(NOT(AND(ISNUMBER(Dashboard!$B$4),N(Dashboard!$B$4)&gt;=1,N(Dashboard!$B$4)&lt;=1000,N(Dashboard!$B$4)=INT(N(Dashboard!$B$4)))),"Check inputs",SUMPRODUCT(--(Loads!$A$2:$A$1000=$A121),--(Loads!$B$2:$B$1000=Dashboard!$B$4),Loads!$C$2:$C$1000))))</f>
        <v/>
      </c>
      <c r="M121" s="16" t="str">
        <f>IF($A121="","",IF(OR(NOT(ISNUMBER(L121)),N(I121)=0),"n/a",L121/I121))</f>
        <v/>
      </c>
      <c r="N121" s="17" t="str">
        <f>IF($A121="","",IF(AND(J121="Done",K121="Y",ISNUMBER(M121),AND(ISNUMBER(Dashboard!$B$3),N(Dashboard!$B$3)&gt;=0,N(Dashboard!$B$3)&lt;=1),O121="OK",Q121="OK",SUMPRODUCT(--(Loads!$A$2:$A$1000=$A121),--(Loads!$B$2:$B$1000=Dashboard!$B$4),--(Loads!$E$2:$E$1000&lt;&gt;"OK"))=0),IF(AND(M121&gt;=Dashboard!$B$3,M121&lt;=1),"Ready","Not ready"),"Not ready"))</f>
        <v/>
      </c>
      <c r="O121" s="17" t="str">
        <f>IF($A121="","",IF(NOT(AND(ISNUMBER(F121),N(F121)&gt;=0,N(F121)&lt;=1000)),"Check order",IF(G121="","OK",IF(SUMPRODUCT(--($A$2:$A$300=G121))&lt;&gt;1,"Check ID",IF(NOT(AND(ISNUMBER(INDEX($F$2:$F$300,SUMPRODUCT(--($A$2:$A$300=G121),ROW($A$2:$A$300))-1)),N(INDEX($F$2:$F$300,SUMPRODUCT(--($A$2:$A$300=G121),ROW($A$2:$A$300))-1))&gt;=0,N(INDEX($F$2:$F$300,SUMPRODUCT(--($A$2:$A$300=G121),ROW($A$2:$A$300))-1))&lt;=1000)),"Check order",IF(INDEX($F$2:$F$300,SUMPRODUCT(--($A$2:$A$300=G121),ROW($A$2:$A$300))-1)&gt;=F121,"Order conflict","OK"))))))</f>
        <v/>
      </c>
      <c r="P121" s="17" t="str">
        <f>IF($A121="","",IF(NOT(ISNUMBER(M121)),"n/a",IF(M121&gt;1,"Over-loaded","OK")))</f>
        <v/>
      </c>
      <c r="Q121" s="17" t="str">
        <f>IF(COUNTA($A121:$K121)=0,"",IF($A121="","Check ID",IF(SUMPRODUCT(--($A$2:$A$300=$A121))&gt;1,"Duplicate ID",IF(OR(NOT(AND(ISNUMBER(H121),N(H121)&gt;=0,N(H121)&lt;=1000000000)),NOT(AND(ISNUMBER(I121),N(I121)&gt;=0,N(I121)&lt;=1000000000)),NOT(OR(J121="Not started",J121="In progress",J121="Done")),NOT(OR(K121="Y",K121="N"))),"Check inputs","OK"))))</f>
        <v/>
      </c>
    </row>
    <row r="122" ht="30" customHeight="1" spans="1:17" x14ac:dyDescent="0.25">
      <c r="A122" s="12"/>
      <c r="B122" s="13"/>
      <c r="C122" s="13"/>
      <c r="D122" s="13"/>
      <c r="E122" s="13"/>
      <c r="F122" s="12"/>
      <c r="G122" s="12"/>
      <c r="H122" s="14"/>
      <c r="I122" s="14"/>
      <c r="J122" s="12"/>
      <c r="K122" s="12"/>
      <c r="L122" s="15" t="str">
        <f>IF($A122="","",IF(SUMPRODUCT(--($A$2:$A$300=$A122))&gt;1,"Check ID",IF(NOT(AND(ISNUMBER(Dashboard!$B$4),N(Dashboard!$B$4)&gt;=1,N(Dashboard!$B$4)&lt;=1000,N(Dashboard!$B$4)=INT(N(Dashboard!$B$4)))),"Check inputs",SUMPRODUCT(--(Loads!$A$2:$A$1000=$A122),--(Loads!$B$2:$B$1000=Dashboard!$B$4),Loads!$C$2:$C$1000))))</f>
        <v/>
      </c>
      <c r="M122" s="16" t="str">
        <f>IF($A122="","",IF(OR(NOT(ISNUMBER(L122)),N(I122)=0),"n/a",L122/I122))</f>
        <v/>
      </c>
      <c r="N122" s="17" t="str">
        <f>IF($A122="","",IF(AND(J122="Done",K122="Y",ISNUMBER(M122),AND(ISNUMBER(Dashboard!$B$3),N(Dashboard!$B$3)&gt;=0,N(Dashboard!$B$3)&lt;=1),O122="OK",Q122="OK",SUMPRODUCT(--(Loads!$A$2:$A$1000=$A122),--(Loads!$B$2:$B$1000=Dashboard!$B$4),--(Loads!$E$2:$E$1000&lt;&gt;"OK"))=0),IF(AND(M122&gt;=Dashboard!$B$3,M122&lt;=1),"Ready","Not ready"),"Not ready"))</f>
        <v/>
      </c>
      <c r="O122" s="17" t="str">
        <f>IF($A122="","",IF(NOT(AND(ISNUMBER(F122),N(F122)&gt;=0,N(F122)&lt;=1000)),"Check order",IF(G122="","OK",IF(SUMPRODUCT(--($A$2:$A$300=G122))&lt;&gt;1,"Check ID",IF(NOT(AND(ISNUMBER(INDEX($F$2:$F$300,SUMPRODUCT(--($A$2:$A$300=G122),ROW($A$2:$A$300))-1)),N(INDEX($F$2:$F$300,SUMPRODUCT(--($A$2:$A$300=G122),ROW($A$2:$A$300))-1))&gt;=0,N(INDEX($F$2:$F$300,SUMPRODUCT(--($A$2:$A$300=G122),ROW($A$2:$A$300))-1))&lt;=1000)),"Check order",IF(INDEX($F$2:$F$300,SUMPRODUCT(--($A$2:$A$300=G122),ROW($A$2:$A$300))-1)&gt;=F122,"Order conflict","OK"))))))</f>
        <v/>
      </c>
      <c r="P122" s="17" t="str">
        <f>IF($A122="","",IF(NOT(ISNUMBER(M122)),"n/a",IF(M122&gt;1,"Over-loaded","OK")))</f>
        <v/>
      </c>
      <c r="Q122" s="17" t="str">
        <f>IF(COUNTA($A122:$K122)=0,"",IF($A122="","Check ID",IF(SUMPRODUCT(--($A$2:$A$300=$A122))&gt;1,"Duplicate ID",IF(OR(NOT(AND(ISNUMBER(H122),N(H122)&gt;=0,N(H122)&lt;=1000000000)),NOT(AND(ISNUMBER(I122),N(I122)&gt;=0,N(I122)&lt;=1000000000)),NOT(OR(J122="Not started",J122="In progress",J122="Done")),NOT(OR(K122="Y",K122="N"))),"Check inputs","OK"))))</f>
        <v/>
      </c>
    </row>
    <row r="123" ht="30" customHeight="1" spans="1:17" x14ac:dyDescent="0.25">
      <c r="A123" s="12"/>
      <c r="B123" s="13"/>
      <c r="C123" s="13"/>
      <c r="D123" s="13"/>
      <c r="E123" s="13"/>
      <c r="F123" s="12"/>
      <c r="G123" s="12"/>
      <c r="H123" s="14"/>
      <c r="I123" s="14"/>
      <c r="J123" s="12"/>
      <c r="K123" s="12"/>
      <c r="L123" s="15" t="str">
        <f>IF($A123="","",IF(SUMPRODUCT(--($A$2:$A$300=$A123))&gt;1,"Check ID",IF(NOT(AND(ISNUMBER(Dashboard!$B$4),N(Dashboard!$B$4)&gt;=1,N(Dashboard!$B$4)&lt;=1000,N(Dashboard!$B$4)=INT(N(Dashboard!$B$4)))),"Check inputs",SUMPRODUCT(--(Loads!$A$2:$A$1000=$A123),--(Loads!$B$2:$B$1000=Dashboard!$B$4),Loads!$C$2:$C$1000))))</f>
        <v/>
      </c>
      <c r="M123" s="16" t="str">
        <f>IF($A123="","",IF(OR(NOT(ISNUMBER(L123)),N(I123)=0),"n/a",L123/I123))</f>
        <v/>
      </c>
      <c r="N123" s="17" t="str">
        <f>IF($A123="","",IF(AND(J123="Done",K123="Y",ISNUMBER(M123),AND(ISNUMBER(Dashboard!$B$3),N(Dashboard!$B$3)&gt;=0,N(Dashboard!$B$3)&lt;=1),O123="OK",Q123="OK",SUMPRODUCT(--(Loads!$A$2:$A$1000=$A123),--(Loads!$B$2:$B$1000=Dashboard!$B$4),--(Loads!$E$2:$E$1000&lt;&gt;"OK"))=0),IF(AND(M123&gt;=Dashboard!$B$3,M123&lt;=1),"Ready","Not ready"),"Not ready"))</f>
        <v/>
      </c>
      <c r="O123" s="17" t="str">
        <f>IF($A123="","",IF(NOT(AND(ISNUMBER(F123),N(F123)&gt;=0,N(F123)&lt;=1000)),"Check order",IF(G123="","OK",IF(SUMPRODUCT(--($A$2:$A$300=G123))&lt;&gt;1,"Check ID",IF(NOT(AND(ISNUMBER(INDEX($F$2:$F$300,SUMPRODUCT(--($A$2:$A$300=G123),ROW($A$2:$A$300))-1)),N(INDEX($F$2:$F$300,SUMPRODUCT(--($A$2:$A$300=G123),ROW($A$2:$A$300))-1))&gt;=0,N(INDEX($F$2:$F$300,SUMPRODUCT(--($A$2:$A$300=G123),ROW($A$2:$A$300))-1))&lt;=1000)),"Check order",IF(INDEX($F$2:$F$300,SUMPRODUCT(--($A$2:$A$300=G123),ROW($A$2:$A$300))-1)&gt;=F123,"Order conflict","OK"))))))</f>
        <v/>
      </c>
      <c r="P123" s="17" t="str">
        <f>IF($A123="","",IF(NOT(ISNUMBER(M123)),"n/a",IF(M123&gt;1,"Over-loaded","OK")))</f>
        <v/>
      </c>
      <c r="Q123" s="17" t="str">
        <f>IF(COUNTA($A123:$K123)=0,"",IF($A123="","Check ID",IF(SUMPRODUCT(--($A$2:$A$300=$A123))&gt;1,"Duplicate ID",IF(OR(NOT(AND(ISNUMBER(H123),N(H123)&gt;=0,N(H123)&lt;=1000000000)),NOT(AND(ISNUMBER(I123),N(I123)&gt;=0,N(I123)&lt;=1000000000)),NOT(OR(J123="Not started",J123="In progress",J123="Done")),NOT(OR(K123="Y",K123="N"))),"Check inputs","OK"))))</f>
        <v/>
      </c>
    </row>
    <row r="124" ht="30" customHeight="1" spans="1:17" x14ac:dyDescent="0.25">
      <c r="A124" s="12"/>
      <c r="B124" s="13"/>
      <c r="C124" s="13"/>
      <c r="D124" s="13"/>
      <c r="E124" s="13"/>
      <c r="F124" s="12"/>
      <c r="G124" s="12"/>
      <c r="H124" s="14"/>
      <c r="I124" s="14"/>
      <c r="J124" s="12"/>
      <c r="K124" s="12"/>
      <c r="L124" s="15" t="str">
        <f>IF($A124="","",IF(SUMPRODUCT(--($A$2:$A$300=$A124))&gt;1,"Check ID",IF(NOT(AND(ISNUMBER(Dashboard!$B$4),N(Dashboard!$B$4)&gt;=1,N(Dashboard!$B$4)&lt;=1000,N(Dashboard!$B$4)=INT(N(Dashboard!$B$4)))),"Check inputs",SUMPRODUCT(--(Loads!$A$2:$A$1000=$A124),--(Loads!$B$2:$B$1000=Dashboard!$B$4),Loads!$C$2:$C$1000))))</f>
        <v/>
      </c>
      <c r="M124" s="16" t="str">
        <f>IF($A124="","",IF(OR(NOT(ISNUMBER(L124)),N(I124)=0),"n/a",L124/I124))</f>
        <v/>
      </c>
      <c r="N124" s="17" t="str">
        <f>IF($A124="","",IF(AND(J124="Done",K124="Y",ISNUMBER(M124),AND(ISNUMBER(Dashboard!$B$3),N(Dashboard!$B$3)&gt;=0,N(Dashboard!$B$3)&lt;=1),O124="OK",Q124="OK",SUMPRODUCT(--(Loads!$A$2:$A$1000=$A124),--(Loads!$B$2:$B$1000=Dashboard!$B$4),--(Loads!$E$2:$E$1000&lt;&gt;"OK"))=0),IF(AND(M124&gt;=Dashboard!$B$3,M124&lt;=1),"Ready","Not ready"),"Not ready"))</f>
        <v/>
      </c>
      <c r="O124" s="17" t="str">
        <f>IF($A124="","",IF(NOT(AND(ISNUMBER(F124),N(F124)&gt;=0,N(F124)&lt;=1000)),"Check order",IF(G124="","OK",IF(SUMPRODUCT(--($A$2:$A$300=G124))&lt;&gt;1,"Check ID",IF(NOT(AND(ISNUMBER(INDEX($F$2:$F$300,SUMPRODUCT(--($A$2:$A$300=G124),ROW($A$2:$A$300))-1)),N(INDEX($F$2:$F$300,SUMPRODUCT(--($A$2:$A$300=G124),ROW($A$2:$A$300))-1))&gt;=0,N(INDEX($F$2:$F$300,SUMPRODUCT(--($A$2:$A$300=G124),ROW($A$2:$A$300))-1))&lt;=1000)),"Check order",IF(INDEX($F$2:$F$300,SUMPRODUCT(--($A$2:$A$300=G124),ROW($A$2:$A$300))-1)&gt;=F124,"Order conflict","OK"))))))</f>
        <v/>
      </c>
      <c r="P124" s="17" t="str">
        <f>IF($A124="","",IF(NOT(ISNUMBER(M124)),"n/a",IF(M124&gt;1,"Over-loaded","OK")))</f>
        <v/>
      </c>
      <c r="Q124" s="17" t="str">
        <f>IF(COUNTA($A124:$K124)=0,"",IF($A124="","Check ID",IF(SUMPRODUCT(--($A$2:$A$300=$A124))&gt;1,"Duplicate ID",IF(OR(NOT(AND(ISNUMBER(H124),N(H124)&gt;=0,N(H124)&lt;=1000000000)),NOT(AND(ISNUMBER(I124),N(I124)&gt;=0,N(I124)&lt;=1000000000)),NOT(OR(J124="Not started",J124="In progress",J124="Done")),NOT(OR(K124="Y",K124="N"))),"Check inputs","OK"))))</f>
        <v/>
      </c>
    </row>
    <row r="125" ht="30" customHeight="1" spans="1:17" x14ac:dyDescent="0.25">
      <c r="A125" s="12"/>
      <c r="B125" s="13"/>
      <c r="C125" s="13"/>
      <c r="D125" s="13"/>
      <c r="E125" s="13"/>
      <c r="F125" s="12"/>
      <c r="G125" s="12"/>
      <c r="H125" s="14"/>
      <c r="I125" s="14"/>
      <c r="J125" s="12"/>
      <c r="K125" s="12"/>
      <c r="L125" s="15" t="str">
        <f>IF($A125="","",IF(SUMPRODUCT(--($A$2:$A$300=$A125))&gt;1,"Check ID",IF(NOT(AND(ISNUMBER(Dashboard!$B$4),N(Dashboard!$B$4)&gt;=1,N(Dashboard!$B$4)&lt;=1000,N(Dashboard!$B$4)=INT(N(Dashboard!$B$4)))),"Check inputs",SUMPRODUCT(--(Loads!$A$2:$A$1000=$A125),--(Loads!$B$2:$B$1000=Dashboard!$B$4),Loads!$C$2:$C$1000))))</f>
        <v/>
      </c>
      <c r="M125" s="16" t="str">
        <f>IF($A125="","",IF(OR(NOT(ISNUMBER(L125)),N(I125)=0),"n/a",L125/I125))</f>
        <v/>
      </c>
      <c r="N125" s="17" t="str">
        <f>IF($A125="","",IF(AND(J125="Done",K125="Y",ISNUMBER(M125),AND(ISNUMBER(Dashboard!$B$3),N(Dashboard!$B$3)&gt;=0,N(Dashboard!$B$3)&lt;=1),O125="OK",Q125="OK",SUMPRODUCT(--(Loads!$A$2:$A$1000=$A125),--(Loads!$B$2:$B$1000=Dashboard!$B$4),--(Loads!$E$2:$E$1000&lt;&gt;"OK"))=0),IF(AND(M125&gt;=Dashboard!$B$3,M125&lt;=1),"Ready","Not ready"),"Not ready"))</f>
        <v/>
      </c>
      <c r="O125" s="17" t="str">
        <f>IF($A125="","",IF(NOT(AND(ISNUMBER(F125),N(F125)&gt;=0,N(F125)&lt;=1000)),"Check order",IF(G125="","OK",IF(SUMPRODUCT(--($A$2:$A$300=G125))&lt;&gt;1,"Check ID",IF(NOT(AND(ISNUMBER(INDEX($F$2:$F$300,SUMPRODUCT(--($A$2:$A$300=G125),ROW($A$2:$A$300))-1)),N(INDEX($F$2:$F$300,SUMPRODUCT(--($A$2:$A$300=G125),ROW($A$2:$A$300))-1))&gt;=0,N(INDEX($F$2:$F$300,SUMPRODUCT(--($A$2:$A$300=G125),ROW($A$2:$A$300))-1))&lt;=1000)),"Check order",IF(INDEX($F$2:$F$300,SUMPRODUCT(--($A$2:$A$300=G125),ROW($A$2:$A$300))-1)&gt;=F125,"Order conflict","OK"))))))</f>
        <v/>
      </c>
      <c r="P125" s="17" t="str">
        <f>IF($A125="","",IF(NOT(ISNUMBER(M125)),"n/a",IF(M125&gt;1,"Over-loaded","OK")))</f>
        <v/>
      </c>
      <c r="Q125" s="17" t="str">
        <f>IF(COUNTA($A125:$K125)=0,"",IF($A125="","Check ID",IF(SUMPRODUCT(--($A$2:$A$300=$A125))&gt;1,"Duplicate ID",IF(OR(NOT(AND(ISNUMBER(H125),N(H125)&gt;=0,N(H125)&lt;=1000000000)),NOT(AND(ISNUMBER(I125),N(I125)&gt;=0,N(I125)&lt;=1000000000)),NOT(OR(J125="Not started",J125="In progress",J125="Done")),NOT(OR(K125="Y",K125="N"))),"Check inputs","OK"))))</f>
        <v/>
      </c>
    </row>
    <row r="126" ht="30" customHeight="1" spans="1:17" x14ac:dyDescent="0.25">
      <c r="A126" s="12"/>
      <c r="B126" s="13"/>
      <c r="C126" s="13"/>
      <c r="D126" s="13"/>
      <c r="E126" s="13"/>
      <c r="F126" s="12"/>
      <c r="G126" s="12"/>
      <c r="H126" s="14"/>
      <c r="I126" s="14"/>
      <c r="J126" s="12"/>
      <c r="K126" s="12"/>
      <c r="L126" s="15" t="str">
        <f>IF($A126="","",IF(SUMPRODUCT(--($A$2:$A$300=$A126))&gt;1,"Check ID",IF(NOT(AND(ISNUMBER(Dashboard!$B$4),N(Dashboard!$B$4)&gt;=1,N(Dashboard!$B$4)&lt;=1000,N(Dashboard!$B$4)=INT(N(Dashboard!$B$4)))),"Check inputs",SUMPRODUCT(--(Loads!$A$2:$A$1000=$A126),--(Loads!$B$2:$B$1000=Dashboard!$B$4),Loads!$C$2:$C$1000))))</f>
        <v/>
      </c>
      <c r="M126" s="16" t="str">
        <f>IF($A126="","",IF(OR(NOT(ISNUMBER(L126)),N(I126)=0),"n/a",L126/I126))</f>
        <v/>
      </c>
      <c r="N126" s="17" t="str">
        <f>IF($A126="","",IF(AND(J126="Done",K126="Y",ISNUMBER(M126),AND(ISNUMBER(Dashboard!$B$3),N(Dashboard!$B$3)&gt;=0,N(Dashboard!$B$3)&lt;=1),O126="OK",Q126="OK",SUMPRODUCT(--(Loads!$A$2:$A$1000=$A126),--(Loads!$B$2:$B$1000=Dashboard!$B$4),--(Loads!$E$2:$E$1000&lt;&gt;"OK"))=0),IF(AND(M126&gt;=Dashboard!$B$3,M126&lt;=1),"Ready","Not ready"),"Not ready"))</f>
        <v/>
      </c>
      <c r="O126" s="17" t="str">
        <f>IF($A126="","",IF(NOT(AND(ISNUMBER(F126),N(F126)&gt;=0,N(F126)&lt;=1000)),"Check order",IF(G126="","OK",IF(SUMPRODUCT(--($A$2:$A$300=G126))&lt;&gt;1,"Check ID",IF(NOT(AND(ISNUMBER(INDEX($F$2:$F$300,SUMPRODUCT(--($A$2:$A$300=G126),ROW($A$2:$A$300))-1)),N(INDEX($F$2:$F$300,SUMPRODUCT(--($A$2:$A$300=G126),ROW($A$2:$A$300))-1))&gt;=0,N(INDEX($F$2:$F$300,SUMPRODUCT(--($A$2:$A$300=G126),ROW($A$2:$A$300))-1))&lt;=1000)),"Check order",IF(INDEX($F$2:$F$300,SUMPRODUCT(--($A$2:$A$300=G126),ROW($A$2:$A$300))-1)&gt;=F126,"Order conflict","OK"))))))</f>
        <v/>
      </c>
      <c r="P126" s="17" t="str">
        <f>IF($A126="","",IF(NOT(ISNUMBER(M126)),"n/a",IF(M126&gt;1,"Over-loaded","OK")))</f>
        <v/>
      </c>
      <c r="Q126" s="17" t="str">
        <f>IF(COUNTA($A126:$K126)=0,"",IF($A126="","Check ID",IF(SUMPRODUCT(--($A$2:$A$300=$A126))&gt;1,"Duplicate ID",IF(OR(NOT(AND(ISNUMBER(H126),N(H126)&gt;=0,N(H126)&lt;=1000000000)),NOT(AND(ISNUMBER(I126),N(I126)&gt;=0,N(I126)&lt;=1000000000)),NOT(OR(J126="Not started",J126="In progress",J126="Done")),NOT(OR(K126="Y",K126="N"))),"Check inputs","OK"))))</f>
        <v/>
      </c>
    </row>
    <row r="127" ht="30" customHeight="1" spans="1:17" x14ac:dyDescent="0.25">
      <c r="A127" s="12"/>
      <c r="B127" s="13"/>
      <c r="C127" s="13"/>
      <c r="D127" s="13"/>
      <c r="E127" s="13"/>
      <c r="F127" s="12"/>
      <c r="G127" s="12"/>
      <c r="H127" s="14"/>
      <c r="I127" s="14"/>
      <c r="J127" s="12"/>
      <c r="K127" s="12"/>
      <c r="L127" s="15" t="str">
        <f>IF($A127="","",IF(SUMPRODUCT(--($A$2:$A$300=$A127))&gt;1,"Check ID",IF(NOT(AND(ISNUMBER(Dashboard!$B$4),N(Dashboard!$B$4)&gt;=1,N(Dashboard!$B$4)&lt;=1000,N(Dashboard!$B$4)=INT(N(Dashboard!$B$4)))),"Check inputs",SUMPRODUCT(--(Loads!$A$2:$A$1000=$A127),--(Loads!$B$2:$B$1000=Dashboard!$B$4),Loads!$C$2:$C$1000))))</f>
        <v/>
      </c>
      <c r="M127" s="16" t="str">
        <f>IF($A127="","",IF(OR(NOT(ISNUMBER(L127)),N(I127)=0),"n/a",L127/I127))</f>
        <v/>
      </c>
      <c r="N127" s="17" t="str">
        <f>IF($A127="","",IF(AND(J127="Done",K127="Y",ISNUMBER(M127),AND(ISNUMBER(Dashboard!$B$3),N(Dashboard!$B$3)&gt;=0,N(Dashboard!$B$3)&lt;=1),O127="OK",Q127="OK",SUMPRODUCT(--(Loads!$A$2:$A$1000=$A127),--(Loads!$B$2:$B$1000=Dashboard!$B$4),--(Loads!$E$2:$E$1000&lt;&gt;"OK"))=0),IF(AND(M127&gt;=Dashboard!$B$3,M127&lt;=1),"Ready","Not ready"),"Not ready"))</f>
        <v/>
      </c>
      <c r="O127" s="17" t="str">
        <f>IF($A127="","",IF(NOT(AND(ISNUMBER(F127),N(F127)&gt;=0,N(F127)&lt;=1000)),"Check order",IF(G127="","OK",IF(SUMPRODUCT(--($A$2:$A$300=G127))&lt;&gt;1,"Check ID",IF(NOT(AND(ISNUMBER(INDEX($F$2:$F$300,SUMPRODUCT(--($A$2:$A$300=G127),ROW($A$2:$A$300))-1)),N(INDEX($F$2:$F$300,SUMPRODUCT(--($A$2:$A$300=G127),ROW($A$2:$A$300))-1))&gt;=0,N(INDEX($F$2:$F$300,SUMPRODUCT(--($A$2:$A$300=G127),ROW($A$2:$A$300))-1))&lt;=1000)),"Check order",IF(INDEX($F$2:$F$300,SUMPRODUCT(--($A$2:$A$300=G127),ROW($A$2:$A$300))-1)&gt;=F127,"Order conflict","OK"))))))</f>
        <v/>
      </c>
      <c r="P127" s="17" t="str">
        <f>IF($A127="","",IF(NOT(ISNUMBER(M127)),"n/a",IF(M127&gt;1,"Over-loaded","OK")))</f>
        <v/>
      </c>
      <c r="Q127" s="17" t="str">
        <f>IF(COUNTA($A127:$K127)=0,"",IF($A127="","Check ID",IF(SUMPRODUCT(--($A$2:$A$300=$A127))&gt;1,"Duplicate ID",IF(OR(NOT(AND(ISNUMBER(H127),N(H127)&gt;=0,N(H127)&lt;=1000000000)),NOT(AND(ISNUMBER(I127),N(I127)&gt;=0,N(I127)&lt;=1000000000)),NOT(OR(J127="Not started",J127="In progress",J127="Done")),NOT(OR(K127="Y",K127="N"))),"Check inputs","OK"))))</f>
        <v/>
      </c>
    </row>
    <row r="128" ht="30" customHeight="1" spans="1:17" x14ac:dyDescent="0.25">
      <c r="A128" s="12"/>
      <c r="B128" s="13"/>
      <c r="C128" s="13"/>
      <c r="D128" s="13"/>
      <c r="E128" s="13"/>
      <c r="F128" s="12"/>
      <c r="G128" s="12"/>
      <c r="H128" s="14"/>
      <c r="I128" s="14"/>
      <c r="J128" s="12"/>
      <c r="K128" s="12"/>
      <c r="L128" s="15" t="str">
        <f>IF($A128="","",IF(SUMPRODUCT(--($A$2:$A$300=$A128))&gt;1,"Check ID",IF(NOT(AND(ISNUMBER(Dashboard!$B$4),N(Dashboard!$B$4)&gt;=1,N(Dashboard!$B$4)&lt;=1000,N(Dashboard!$B$4)=INT(N(Dashboard!$B$4)))),"Check inputs",SUMPRODUCT(--(Loads!$A$2:$A$1000=$A128),--(Loads!$B$2:$B$1000=Dashboard!$B$4),Loads!$C$2:$C$1000))))</f>
        <v/>
      </c>
      <c r="M128" s="16" t="str">
        <f>IF($A128="","",IF(OR(NOT(ISNUMBER(L128)),N(I128)=0),"n/a",L128/I128))</f>
        <v/>
      </c>
      <c r="N128" s="17" t="str">
        <f>IF($A128="","",IF(AND(J128="Done",K128="Y",ISNUMBER(M128),AND(ISNUMBER(Dashboard!$B$3),N(Dashboard!$B$3)&gt;=0,N(Dashboard!$B$3)&lt;=1),O128="OK",Q128="OK",SUMPRODUCT(--(Loads!$A$2:$A$1000=$A128),--(Loads!$B$2:$B$1000=Dashboard!$B$4),--(Loads!$E$2:$E$1000&lt;&gt;"OK"))=0),IF(AND(M128&gt;=Dashboard!$B$3,M128&lt;=1),"Ready","Not ready"),"Not ready"))</f>
        <v/>
      </c>
      <c r="O128" s="17" t="str">
        <f>IF($A128="","",IF(NOT(AND(ISNUMBER(F128),N(F128)&gt;=0,N(F128)&lt;=1000)),"Check order",IF(G128="","OK",IF(SUMPRODUCT(--($A$2:$A$300=G128))&lt;&gt;1,"Check ID",IF(NOT(AND(ISNUMBER(INDEX($F$2:$F$300,SUMPRODUCT(--($A$2:$A$300=G128),ROW($A$2:$A$300))-1)),N(INDEX($F$2:$F$300,SUMPRODUCT(--($A$2:$A$300=G128),ROW($A$2:$A$300))-1))&gt;=0,N(INDEX($F$2:$F$300,SUMPRODUCT(--($A$2:$A$300=G128),ROW($A$2:$A$300))-1))&lt;=1000)),"Check order",IF(INDEX($F$2:$F$300,SUMPRODUCT(--($A$2:$A$300=G128),ROW($A$2:$A$300))-1)&gt;=F128,"Order conflict","OK"))))))</f>
        <v/>
      </c>
      <c r="P128" s="17" t="str">
        <f>IF($A128="","",IF(NOT(ISNUMBER(M128)),"n/a",IF(M128&gt;1,"Over-loaded","OK")))</f>
        <v/>
      </c>
      <c r="Q128" s="17" t="str">
        <f>IF(COUNTA($A128:$K128)=0,"",IF($A128="","Check ID",IF(SUMPRODUCT(--($A$2:$A$300=$A128))&gt;1,"Duplicate ID",IF(OR(NOT(AND(ISNUMBER(H128),N(H128)&gt;=0,N(H128)&lt;=1000000000)),NOT(AND(ISNUMBER(I128),N(I128)&gt;=0,N(I128)&lt;=1000000000)),NOT(OR(J128="Not started",J128="In progress",J128="Done")),NOT(OR(K128="Y",K128="N"))),"Check inputs","OK"))))</f>
        <v/>
      </c>
    </row>
    <row r="129" ht="30" customHeight="1" spans="1:17" x14ac:dyDescent="0.25">
      <c r="A129" s="12"/>
      <c r="B129" s="13"/>
      <c r="C129" s="13"/>
      <c r="D129" s="13"/>
      <c r="E129" s="13"/>
      <c r="F129" s="12"/>
      <c r="G129" s="12"/>
      <c r="H129" s="14"/>
      <c r="I129" s="14"/>
      <c r="J129" s="12"/>
      <c r="K129" s="12"/>
      <c r="L129" s="15" t="str">
        <f>IF($A129="","",IF(SUMPRODUCT(--($A$2:$A$300=$A129))&gt;1,"Check ID",IF(NOT(AND(ISNUMBER(Dashboard!$B$4),N(Dashboard!$B$4)&gt;=1,N(Dashboard!$B$4)&lt;=1000,N(Dashboard!$B$4)=INT(N(Dashboard!$B$4)))),"Check inputs",SUMPRODUCT(--(Loads!$A$2:$A$1000=$A129),--(Loads!$B$2:$B$1000=Dashboard!$B$4),Loads!$C$2:$C$1000))))</f>
        <v/>
      </c>
      <c r="M129" s="16" t="str">
        <f>IF($A129="","",IF(OR(NOT(ISNUMBER(L129)),N(I129)=0),"n/a",L129/I129))</f>
        <v/>
      </c>
      <c r="N129" s="17" t="str">
        <f>IF($A129="","",IF(AND(J129="Done",K129="Y",ISNUMBER(M129),AND(ISNUMBER(Dashboard!$B$3),N(Dashboard!$B$3)&gt;=0,N(Dashboard!$B$3)&lt;=1),O129="OK",Q129="OK",SUMPRODUCT(--(Loads!$A$2:$A$1000=$A129),--(Loads!$B$2:$B$1000=Dashboard!$B$4),--(Loads!$E$2:$E$1000&lt;&gt;"OK"))=0),IF(AND(M129&gt;=Dashboard!$B$3,M129&lt;=1),"Ready","Not ready"),"Not ready"))</f>
        <v/>
      </c>
      <c r="O129" s="17" t="str">
        <f>IF($A129="","",IF(NOT(AND(ISNUMBER(F129),N(F129)&gt;=0,N(F129)&lt;=1000)),"Check order",IF(G129="","OK",IF(SUMPRODUCT(--($A$2:$A$300=G129))&lt;&gt;1,"Check ID",IF(NOT(AND(ISNUMBER(INDEX($F$2:$F$300,SUMPRODUCT(--($A$2:$A$300=G129),ROW($A$2:$A$300))-1)),N(INDEX($F$2:$F$300,SUMPRODUCT(--($A$2:$A$300=G129),ROW($A$2:$A$300))-1))&gt;=0,N(INDEX($F$2:$F$300,SUMPRODUCT(--($A$2:$A$300=G129),ROW($A$2:$A$300))-1))&lt;=1000)),"Check order",IF(INDEX($F$2:$F$300,SUMPRODUCT(--($A$2:$A$300=G129),ROW($A$2:$A$300))-1)&gt;=F129,"Order conflict","OK"))))))</f>
        <v/>
      </c>
      <c r="P129" s="17" t="str">
        <f>IF($A129="","",IF(NOT(ISNUMBER(M129)),"n/a",IF(M129&gt;1,"Over-loaded","OK")))</f>
        <v/>
      </c>
      <c r="Q129" s="17" t="str">
        <f>IF(COUNTA($A129:$K129)=0,"",IF($A129="","Check ID",IF(SUMPRODUCT(--($A$2:$A$300=$A129))&gt;1,"Duplicate ID",IF(OR(NOT(AND(ISNUMBER(H129),N(H129)&gt;=0,N(H129)&lt;=1000000000)),NOT(AND(ISNUMBER(I129),N(I129)&gt;=0,N(I129)&lt;=1000000000)),NOT(OR(J129="Not started",J129="In progress",J129="Done")),NOT(OR(K129="Y",K129="N"))),"Check inputs","OK"))))</f>
        <v/>
      </c>
    </row>
    <row r="130" ht="30" customHeight="1" spans="1:17" x14ac:dyDescent="0.25">
      <c r="A130" s="12"/>
      <c r="B130" s="13"/>
      <c r="C130" s="13"/>
      <c r="D130" s="13"/>
      <c r="E130" s="13"/>
      <c r="F130" s="12"/>
      <c r="G130" s="12"/>
      <c r="H130" s="14"/>
      <c r="I130" s="14"/>
      <c r="J130" s="12"/>
      <c r="K130" s="12"/>
      <c r="L130" s="15" t="str">
        <f>IF($A130="","",IF(SUMPRODUCT(--($A$2:$A$300=$A130))&gt;1,"Check ID",IF(NOT(AND(ISNUMBER(Dashboard!$B$4),N(Dashboard!$B$4)&gt;=1,N(Dashboard!$B$4)&lt;=1000,N(Dashboard!$B$4)=INT(N(Dashboard!$B$4)))),"Check inputs",SUMPRODUCT(--(Loads!$A$2:$A$1000=$A130),--(Loads!$B$2:$B$1000=Dashboard!$B$4),Loads!$C$2:$C$1000))))</f>
        <v/>
      </c>
      <c r="M130" s="16" t="str">
        <f>IF($A130="","",IF(OR(NOT(ISNUMBER(L130)),N(I130)=0),"n/a",L130/I130))</f>
        <v/>
      </c>
      <c r="N130" s="17" t="str">
        <f>IF($A130="","",IF(AND(J130="Done",K130="Y",ISNUMBER(M130),AND(ISNUMBER(Dashboard!$B$3),N(Dashboard!$B$3)&gt;=0,N(Dashboard!$B$3)&lt;=1),O130="OK",Q130="OK",SUMPRODUCT(--(Loads!$A$2:$A$1000=$A130),--(Loads!$B$2:$B$1000=Dashboard!$B$4),--(Loads!$E$2:$E$1000&lt;&gt;"OK"))=0),IF(AND(M130&gt;=Dashboard!$B$3,M130&lt;=1),"Ready","Not ready"),"Not ready"))</f>
        <v/>
      </c>
      <c r="O130" s="17" t="str">
        <f>IF($A130="","",IF(NOT(AND(ISNUMBER(F130),N(F130)&gt;=0,N(F130)&lt;=1000)),"Check order",IF(G130="","OK",IF(SUMPRODUCT(--($A$2:$A$300=G130))&lt;&gt;1,"Check ID",IF(NOT(AND(ISNUMBER(INDEX($F$2:$F$300,SUMPRODUCT(--($A$2:$A$300=G130),ROW($A$2:$A$300))-1)),N(INDEX($F$2:$F$300,SUMPRODUCT(--($A$2:$A$300=G130),ROW($A$2:$A$300))-1))&gt;=0,N(INDEX($F$2:$F$300,SUMPRODUCT(--($A$2:$A$300=G130),ROW($A$2:$A$300))-1))&lt;=1000)),"Check order",IF(INDEX($F$2:$F$300,SUMPRODUCT(--($A$2:$A$300=G130),ROW($A$2:$A$300))-1)&gt;=F130,"Order conflict","OK"))))))</f>
        <v/>
      </c>
      <c r="P130" s="17" t="str">
        <f>IF($A130="","",IF(NOT(ISNUMBER(M130)),"n/a",IF(M130&gt;1,"Over-loaded","OK")))</f>
        <v/>
      </c>
      <c r="Q130" s="17" t="str">
        <f>IF(COUNTA($A130:$K130)=0,"",IF($A130="","Check ID",IF(SUMPRODUCT(--($A$2:$A$300=$A130))&gt;1,"Duplicate ID",IF(OR(NOT(AND(ISNUMBER(H130),N(H130)&gt;=0,N(H130)&lt;=1000000000)),NOT(AND(ISNUMBER(I130),N(I130)&gt;=0,N(I130)&lt;=1000000000)),NOT(OR(J130="Not started",J130="In progress",J130="Done")),NOT(OR(K130="Y",K130="N"))),"Check inputs","OK"))))</f>
        <v/>
      </c>
    </row>
    <row r="131" ht="30" customHeight="1" spans="1:17" x14ac:dyDescent="0.25">
      <c r="A131" s="12"/>
      <c r="B131" s="13"/>
      <c r="C131" s="13"/>
      <c r="D131" s="13"/>
      <c r="E131" s="13"/>
      <c r="F131" s="12"/>
      <c r="G131" s="12"/>
      <c r="H131" s="14"/>
      <c r="I131" s="14"/>
      <c r="J131" s="12"/>
      <c r="K131" s="12"/>
      <c r="L131" s="15" t="str">
        <f>IF($A131="","",IF(SUMPRODUCT(--($A$2:$A$300=$A131))&gt;1,"Check ID",IF(NOT(AND(ISNUMBER(Dashboard!$B$4),N(Dashboard!$B$4)&gt;=1,N(Dashboard!$B$4)&lt;=1000,N(Dashboard!$B$4)=INT(N(Dashboard!$B$4)))),"Check inputs",SUMPRODUCT(--(Loads!$A$2:$A$1000=$A131),--(Loads!$B$2:$B$1000=Dashboard!$B$4),Loads!$C$2:$C$1000))))</f>
        <v/>
      </c>
      <c r="M131" s="16" t="str">
        <f>IF($A131="","",IF(OR(NOT(ISNUMBER(L131)),N(I131)=0),"n/a",L131/I131))</f>
        <v/>
      </c>
      <c r="N131" s="17" t="str">
        <f>IF($A131="","",IF(AND(J131="Done",K131="Y",ISNUMBER(M131),AND(ISNUMBER(Dashboard!$B$3),N(Dashboard!$B$3)&gt;=0,N(Dashboard!$B$3)&lt;=1),O131="OK",Q131="OK",SUMPRODUCT(--(Loads!$A$2:$A$1000=$A131),--(Loads!$B$2:$B$1000=Dashboard!$B$4),--(Loads!$E$2:$E$1000&lt;&gt;"OK"))=0),IF(AND(M131&gt;=Dashboard!$B$3,M131&lt;=1),"Ready","Not ready"),"Not ready"))</f>
        <v/>
      </c>
      <c r="O131" s="17" t="str">
        <f>IF($A131="","",IF(NOT(AND(ISNUMBER(F131),N(F131)&gt;=0,N(F131)&lt;=1000)),"Check order",IF(G131="","OK",IF(SUMPRODUCT(--($A$2:$A$300=G131))&lt;&gt;1,"Check ID",IF(NOT(AND(ISNUMBER(INDEX($F$2:$F$300,SUMPRODUCT(--($A$2:$A$300=G131),ROW($A$2:$A$300))-1)),N(INDEX($F$2:$F$300,SUMPRODUCT(--($A$2:$A$300=G131),ROW($A$2:$A$300))-1))&gt;=0,N(INDEX($F$2:$F$300,SUMPRODUCT(--($A$2:$A$300=G131),ROW($A$2:$A$300))-1))&lt;=1000)),"Check order",IF(INDEX($F$2:$F$300,SUMPRODUCT(--($A$2:$A$300=G131),ROW($A$2:$A$300))-1)&gt;=F131,"Order conflict","OK"))))))</f>
        <v/>
      </c>
      <c r="P131" s="17" t="str">
        <f>IF($A131="","",IF(NOT(ISNUMBER(M131)),"n/a",IF(M131&gt;1,"Over-loaded","OK")))</f>
        <v/>
      </c>
      <c r="Q131" s="17" t="str">
        <f>IF(COUNTA($A131:$K131)=0,"",IF($A131="","Check ID",IF(SUMPRODUCT(--($A$2:$A$300=$A131))&gt;1,"Duplicate ID",IF(OR(NOT(AND(ISNUMBER(H131),N(H131)&gt;=0,N(H131)&lt;=1000000000)),NOT(AND(ISNUMBER(I131),N(I131)&gt;=0,N(I131)&lt;=1000000000)),NOT(OR(J131="Not started",J131="In progress",J131="Done")),NOT(OR(K131="Y",K131="N"))),"Check inputs","OK"))))</f>
        <v/>
      </c>
    </row>
    <row r="132" ht="30" customHeight="1" spans="1:17" x14ac:dyDescent="0.25">
      <c r="A132" s="12"/>
      <c r="B132" s="13"/>
      <c r="C132" s="13"/>
      <c r="D132" s="13"/>
      <c r="E132" s="13"/>
      <c r="F132" s="12"/>
      <c r="G132" s="12"/>
      <c r="H132" s="14"/>
      <c r="I132" s="14"/>
      <c r="J132" s="12"/>
      <c r="K132" s="12"/>
      <c r="L132" s="15" t="str">
        <f>IF($A132="","",IF(SUMPRODUCT(--($A$2:$A$300=$A132))&gt;1,"Check ID",IF(NOT(AND(ISNUMBER(Dashboard!$B$4),N(Dashboard!$B$4)&gt;=1,N(Dashboard!$B$4)&lt;=1000,N(Dashboard!$B$4)=INT(N(Dashboard!$B$4)))),"Check inputs",SUMPRODUCT(--(Loads!$A$2:$A$1000=$A132),--(Loads!$B$2:$B$1000=Dashboard!$B$4),Loads!$C$2:$C$1000))))</f>
        <v/>
      </c>
      <c r="M132" s="16" t="str">
        <f>IF($A132="","",IF(OR(NOT(ISNUMBER(L132)),N(I132)=0),"n/a",L132/I132))</f>
        <v/>
      </c>
      <c r="N132" s="17" t="str">
        <f>IF($A132="","",IF(AND(J132="Done",K132="Y",ISNUMBER(M132),AND(ISNUMBER(Dashboard!$B$3),N(Dashboard!$B$3)&gt;=0,N(Dashboard!$B$3)&lt;=1),O132="OK",Q132="OK",SUMPRODUCT(--(Loads!$A$2:$A$1000=$A132),--(Loads!$B$2:$B$1000=Dashboard!$B$4),--(Loads!$E$2:$E$1000&lt;&gt;"OK"))=0),IF(AND(M132&gt;=Dashboard!$B$3,M132&lt;=1),"Ready","Not ready"),"Not ready"))</f>
        <v/>
      </c>
      <c r="O132" s="17" t="str">
        <f>IF($A132="","",IF(NOT(AND(ISNUMBER(F132),N(F132)&gt;=0,N(F132)&lt;=1000)),"Check order",IF(G132="","OK",IF(SUMPRODUCT(--($A$2:$A$300=G132))&lt;&gt;1,"Check ID",IF(NOT(AND(ISNUMBER(INDEX($F$2:$F$300,SUMPRODUCT(--($A$2:$A$300=G132),ROW($A$2:$A$300))-1)),N(INDEX($F$2:$F$300,SUMPRODUCT(--($A$2:$A$300=G132),ROW($A$2:$A$300))-1))&gt;=0,N(INDEX($F$2:$F$300,SUMPRODUCT(--($A$2:$A$300=G132),ROW($A$2:$A$300))-1))&lt;=1000)),"Check order",IF(INDEX($F$2:$F$300,SUMPRODUCT(--($A$2:$A$300=G132),ROW($A$2:$A$300))-1)&gt;=F132,"Order conflict","OK"))))))</f>
        <v/>
      </c>
      <c r="P132" s="17" t="str">
        <f>IF($A132="","",IF(NOT(ISNUMBER(M132)),"n/a",IF(M132&gt;1,"Over-loaded","OK")))</f>
        <v/>
      </c>
      <c r="Q132" s="17" t="str">
        <f>IF(COUNTA($A132:$K132)=0,"",IF($A132="","Check ID",IF(SUMPRODUCT(--($A$2:$A$300=$A132))&gt;1,"Duplicate ID",IF(OR(NOT(AND(ISNUMBER(H132),N(H132)&gt;=0,N(H132)&lt;=1000000000)),NOT(AND(ISNUMBER(I132),N(I132)&gt;=0,N(I132)&lt;=1000000000)),NOT(OR(J132="Not started",J132="In progress",J132="Done")),NOT(OR(K132="Y",K132="N"))),"Check inputs","OK"))))</f>
        <v/>
      </c>
    </row>
    <row r="133" ht="30" customHeight="1" spans="1:17" x14ac:dyDescent="0.25">
      <c r="A133" s="12"/>
      <c r="B133" s="13"/>
      <c r="C133" s="13"/>
      <c r="D133" s="13"/>
      <c r="E133" s="13"/>
      <c r="F133" s="12"/>
      <c r="G133" s="12"/>
      <c r="H133" s="14"/>
      <c r="I133" s="14"/>
      <c r="J133" s="12"/>
      <c r="K133" s="12"/>
      <c r="L133" s="15" t="str">
        <f>IF($A133="","",IF(SUMPRODUCT(--($A$2:$A$300=$A133))&gt;1,"Check ID",IF(NOT(AND(ISNUMBER(Dashboard!$B$4),N(Dashboard!$B$4)&gt;=1,N(Dashboard!$B$4)&lt;=1000,N(Dashboard!$B$4)=INT(N(Dashboard!$B$4)))),"Check inputs",SUMPRODUCT(--(Loads!$A$2:$A$1000=$A133),--(Loads!$B$2:$B$1000=Dashboard!$B$4),Loads!$C$2:$C$1000))))</f>
        <v/>
      </c>
      <c r="M133" s="16" t="str">
        <f>IF($A133="","",IF(OR(NOT(ISNUMBER(L133)),N(I133)=0),"n/a",L133/I133))</f>
        <v/>
      </c>
      <c r="N133" s="17" t="str">
        <f>IF($A133="","",IF(AND(J133="Done",K133="Y",ISNUMBER(M133),AND(ISNUMBER(Dashboard!$B$3),N(Dashboard!$B$3)&gt;=0,N(Dashboard!$B$3)&lt;=1),O133="OK",Q133="OK",SUMPRODUCT(--(Loads!$A$2:$A$1000=$A133),--(Loads!$B$2:$B$1000=Dashboard!$B$4),--(Loads!$E$2:$E$1000&lt;&gt;"OK"))=0),IF(AND(M133&gt;=Dashboard!$B$3,M133&lt;=1),"Ready","Not ready"),"Not ready"))</f>
        <v/>
      </c>
      <c r="O133" s="17" t="str">
        <f>IF($A133="","",IF(NOT(AND(ISNUMBER(F133),N(F133)&gt;=0,N(F133)&lt;=1000)),"Check order",IF(G133="","OK",IF(SUMPRODUCT(--($A$2:$A$300=G133))&lt;&gt;1,"Check ID",IF(NOT(AND(ISNUMBER(INDEX($F$2:$F$300,SUMPRODUCT(--($A$2:$A$300=G133),ROW($A$2:$A$300))-1)),N(INDEX($F$2:$F$300,SUMPRODUCT(--($A$2:$A$300=G133),ROW($A$2:$A$300))-1))&gt;=0,N(INDEX($F$2:$F$300,SUMPRODUCT(--($A$2:$A$300=G133),ROW($A$2:$A$300))-1))&lt;=1000)),"Check order",IF(INDEX($F$2:$F$300,SUMPRODUCT(--($A$2:$A$300=G133),ROW($A$2:$A$300))-1)&gt;=F133,"Order conflict","OK"))))))</f>
        <v/>
      </c>
      <c r="P133" s="17" t="str">
        <f>IF($A133="","",IF(NOT(ISNUMBER(M133)),"n/a",IF(M133&gt;1,"Over-loaded","OK")))</f>
        <v/>
      </c>
      <c r="Q133" s="17" t="str">
        <f>IF(COUNTA($A133:$K133)=0,"",IF($A133="","Check ID",IF(SUMPRODUCT(--($A$2:$A$300=$A133))&gt;1,"Duplicate ID",IF(OR(NOT(AND(ISNUMBER(H133),N(H133)&gt;=0,N(H133)&lt;=1000000000)),NOT(AND(ISNUMBER(I133),N(I133)&gt;=0,N(I133)&lt;=1000000000)),NOT(OR(J133="Not started",J133="In progress",J133="Done")),NOT(OR(K133="Y",K133="N"))),"Check inputs","OK"))))</f>
        <v/>
      </c>
    </row>
    <row r="134" ht="30" customHeight="1" spans="1:17" x14ac:dyDescent="0.25">
      <c r="A134" s="12"/>
      <c r="B134" s="13"/>
      <c r="C134" s="13"/>
      <c r="D134" s="13"/>
      <c r="E134" s="13"/>
      <c r="F134" s="12"/>
      <c r="G134" s="12"/>
      <c r="H134" s="14"/>
      <c r="I134" s="14"/>
      <c r="J134" s="12"/>
      <c r="K134" s="12"/>
      <c r="L134" s="15" t="str">
        <f>IF($A134="","",IF(SUMPRODUCT(--($A$2:$A$300=$A134))&gt;1,"Check ID",IF(NOT(AND(ISNUMBER(Dashboard!$B$4),N(Dashboard!$B$4)&gt;=1,N(Dashboard!$B$4)&lt;=1000,N(Dashboard!$B$4)=INT(N(Dashboard!$B$4)))),"Check inputs",SUMPRODUCT(--(Loads!$A$2:$A$1000=$A134),--(Loads!$B$2:$B$1000=Dashboard!$B$4),Loads!$C$2:$C$1000))))</f>
        <v/>
      </c>
      <c r="M134" s="16" t="str">
        <f>IF($A134="","",IF(OR(NOT(ISNUMBER(L134)),N(I134)=0),"n/a",L134/I134))</f>
        <v/>
      </c>
      <c r="N134" s="17" t="str">
        <f>IF($A134="","",IF(AND(J134="Done",K134="Y",ISNUMBER(M134),AND(ISNUMBER(Dashboard!$B$3),N(Dashboard!$B$3)&gt;=0,N(Dashboard!$B$3)&lt;=1),O134="OK",Q134="OK",SUMPRODUCT(--(Loads!$A$2:$A$1000=$A134),--(Loads!$B$2:$B$1000=Dashboard!$B$4),--(Loads!$E$2:$E$1000&lt;&gt;"OK"))=0),IF(AND(M134&gt;=Dashboard!$B$3,M134&lt;=1),"Ready","Not ready"),"Not ready"))</f>
        <v/>
      </c>
      <c r="O134" s="17" t="str">
        <f>IF($A134="","",IF(NOT(AND(ISNUMBER(F134),N(F134)&gt;=0,N(F134)&lt;=1000)),"Check order",IF(G134="","OK",IF(SUMPRODUCT(--($A$2:$A$300=G134))&lt;&gt;1,"Check ID",IF(NOT(AND(ISNUMBER(INDEX($F$2:$F$300,SUMPRODUCT(--($A$2:$A$300=G134),ROW($A$2:$A$300))-1)),N(INDEX($F$2:$F$300,SUMPRODUCT(--($A$2:$A$300=G134),ROW($A$2:$A$300))-1))&gt;=0,N(INDEX($F$2:$F$300,SUMPRODUCT(--($A$2:$A$300=G134),ROW($A$2:$A$300))-1))&lt;=1000)),"Check order",IF(INDEX($F$2:$F$300,SUMPRODUCT(--($A$2:$A$300=G134),ROW($A$2:$A$300))-1)&gt;=F134,"Order conflict","OK"))))))</f>
        <v/>
      </c>
      <c r="P134" s="17" t="str">
        <f>IF($A134="","",IF(NOT(ISNUMBER(M134)),"n/a",IF(M134&gt;1,"Over-loaded","OK")))</f>
        <v/>
      </c>
      <c r="Q134" s="17" t="str">
        <f>IF(COUNTA($A134:$K134)=0,"",IF($A134="","Check ID",IF(SUMPRODUCT(--($A$2:$A$300=$A134))&gt;1,"Duplicate ID",IF(OR(NOT(AND(ISNUMBER(H134),N(H134)&gt;=0,N(H134)&lt;=1000000000)),NOT(AND(ISNUMBER(I134),N(I134)&gt;=0,N(I134)&lt;=1000000000)),NOT(OR(J134="Not started",J134="In progress",J134="Done")),NOT(OR(K134="Y",K134="N"))),"Check inputs","OK"))))</f>
        <v/>
      </c>
    </row>
    <row r="135" ht="30" customHeight="1" spans="1:17" x14ac:dyDescent="0.25">
      <c r="A135" s="12"/>
      <c r="B135" s="13"/>
      <c r="C135" s="13"/>
      <c r="D135" s="13"/>
      <c r="E135" s="13"/>
      <c r="F135" s="12"/>
      <c r="G135" s="12"/>
      <c r="H135" s="14"/>
      <c r="I135" s="14"/>
      <c r="J135" s="12"/>
      <c r="K135" s="12"/>
      <c r="L135" s="15" t="str">
        <f>IF($A135="","",IF(SUMPRODUCT(--($A$2:$A$300=$A135))&gt;1,"Check ID",IF(NOT(AND(ISNUMBER(Dashboard!$B$4),N(Dashboard!$B$4)&gt;=1,N(Dashboard!$B$4)&lt;=1000,N(Dashboard!$B$4)=INT(N(Dashboard!$B$4)))),"Check inputs",SUMPRODUCT(--(Loads!$A$2:$A$1000=$A135),--(Loads!$B$2:$B$1000=Dashboard!$B$4),Loads!$C$2:$C$1000))))</f>
        <v/>
      </c>
      <c r="M135" s="16" t="str">
        <f>IF($A135="","",IF(OR(NOT(ISNUMBER(L135)),N(I135)=0),"n/a",L135/I135))</f>
        <v/>
      </c>
      <c r="N135" s="17" t="str">
        <f>IF($A135="","",IF(AND(J135="Done",K135="Y",ISNUMBER(M135),AND(ISNUMBER(Dashboard!$B$3),N(Dashboard!$B$3)&gt;=0,N(Dashboard!$B$3)&lt;=1),O135="OK",Q135="OK",SUMPRODUCT(--(Loads!$A$2:$A$1000=$A135),--(Loads!$B$2:$B$1000=Dashboard!$B$4),--(Loads!$E$2:$E$1000&lt;&gt;"OK"))=0),IF(AND(M135&gt;=Dashboard!$B$3,M135&lt;=1),"Ready","Not ready"),"Not ready"))</f>
        <v/>
      </c>
      <c r="O135" s="17" t="str">
        <f>IF($A135="","",IF(NOT(AND(ISNUMBER(F135),N(F135)&gt;=0,N(F135)&lt;=1000)),"Check order",IF(G135="","OK",IF(SUMPRODUCT(--($A$2:$A$300=G135))&lt;&gt;1,"Check ID",IF(NOT(AND(ISNUMBER(INDEX($F$2:$F$300,SUMPRODUCT(--($A$2:$A$300=G135),ROW($A$2:$A$300))-1)),N(INDEX($F$2:$F$300,SUMPRODUCT(--($A$2:$A$300=G135),ROW($A$2:$A$300))-1))&gt;=0,N(INDEX($F$2:$F$300,SUMPRODUCT(--($A$2:$A$300=G135),ROW($A$2:$A$300))-1))&lt;=1000)),"Check order",IF(INDEX($F$2:$F$300,SUMPRODUCT(--($A$2:$A$300=G135),ROW($A$2:$A$300))-1)&gt;=F135,"Order conflict","OK"))))))</f>
        <v/>
      </c>
      <c r="P135" s="17" t="str">
        <f>IF($A135="","",IF(NOT(ISNUMBER(M135)),"n/a",IF(M135&gt;1,"Over-loaded","OK")))</f>
        <v/>
      </c>
      <c r="Q135" s="17" t="str">
        <f>IF(COUNTA($A135:$K135)=0,"",IF($A135="","Check ID",IF(SUMPRODUCT(--($A$2:$A$300=$A135))&gt;1,"Duplicate ID",IF(OR(NOT(AND(ISNUMBER(H135),N(H135)&gt;=0,N(H135)&lt;=1000000000)),NOT(AND(ISNUMBER(I135),N(I135)&gt;=0,N(I135)&lt;=1000000000)),NOT(OR(J135="Not started",J135="In progress",J135="Done")),NOT(OR(K135="Y",K135="N"))),"Check inputs","OK"))))</f>
        <v/>
      </c>
    </row>
    <row r="136" ht="30" customHeight="1" spans="1:17" x14ac:dyDescent="0.25">
      <c r="A136" s="12"/>
      <c r="B136" s="13"/>
      <c r="C136" s="13"/>
      <c r="D136" s="13"/>
      <c r="E136" s="13"/>
      <c r="F136" s="12"/>
      <c r="G136" s="12"/>
      <c r="H136" s="14"/>
      <c r="I136" s="14"/>
      <c r="J136" s="12"/>
      <c r="K136" s="12"/>
      <c r="L136" s="15" t="str">
        <f>IF($A136="","",IF(SUMPRODUCT(--($A$2:$A$300=$A136))&gt;1,"Check ID",IF(NOT(AND(ISNUMBER(Dashboard!$B$4),N(Dashboard!$B$4)&gt;=1,N(Dashboard!$B$4)&lt;=1000,N(Dashboard!$B$4)=INT(N(Dashboard!$B$4)))),"Check inputs",SUMPRODUCT(--(Loads!$A$2:$A$1000=$A136),--(Loads!$B$2:$B$1000=Dashboard!$B$4),Loads!$C$2:$C$1000))))</f>
        <v/>
      </c>
      <c r="M136" s="16" t="str">
        <f>IF($A136="","",IF(OR(NOT(ISNUMBER(L136)),N(I136)=0),"n/a",L136/I136))</f>
        <v/>
      </c>
      <c r="N136" s="17" t="str">
        <f>IF($A136="","",IF(AND(J136="Done",K136="Y",ISNUMBER(M136),AND(ISNUMBER(Dashboard!$B$3),N(Dashboard!$B$3)&gt;=0,N(Dashboard!$B$3)&lt;=1),O136="OK",Q136="OK",SUMPRODUCT(--(Loads!$A$2:$A$1000=$A136),--(Loads!$B$2:$B$1000=Dashboard!$B$4),--(Loads!$E$2:$E$1000&lt;&gt;"OK"))=0),IF(AND(M136&gt;=Dashboard!$B$3,M136&lt;=1),"Ready","Not ready"),"Not ready"))</f>
        <v/>
      </c>
      <c r="O136" s="17" t="str">
        <f>IF($A136="","",IF(NOT(AND(ISNUMBER(F136),N(F136)&gt;=0,N(F136)&lt;=1000)),"Check order",IF(G136="","OK",IF(SUMPRODUCT(--($A$2:$A$300=G136))&lt;&gt;1,"Check ID",IF(NOT(AND(ISNUMBER(INDEX($F$2:$F$300,SUMPRODUCT(--($A$2:$A$300=G136),ROW($A$2:$A$300))-1)),N(INDEX($F$2:$F$300,SUMPRODUCT(--($A$2:$A$300=G136),ROW($A$2:$A$300))-1))&gt;=0,N(INDEX($F$2:$F$300,SUMPRODUCT(--($A$2:$A$300=G136),ROW($A$2:$A$300))-1))&lt;=1000)),"Check order",IF(INDEX($F$2:$F$300,SUMPRODUCT(--($A$2:$A$300=G136),ROW($A$2:$A$300))-1)&gt;=F136,"Order conflict","OK"))))))</f>
        <v/>
      </c>
      <c r="P136" s="17" t="str">
        <f>IF($A136="","",IF(NOT(ISNUMBER(M136)),"n/a",IF(M136&gt;1,"Over-loaded","OK")))</f>
        <v/>
      </c>
      <c r="Q136" s="17" t="str">
        <f>IF(COUNTA($A136:$K136)=0,"",IF($A136="","Check ID",IF(SUMPRODUCT(--($A$2:$A$300=$A136))&gt;1,"Duplicate ID",IF(OR(NOT(AND(ISNUMBER(H136),N(H136)&gt;=0,N(H136)&lt;=1000000000)),NOT(AND(ISNUMBER(I136),N(I136)&gt;=0,N(I136)&lt;=1000000000)),NOT(OR(J136="Not started",J136="In progress",J136="Done")),NOT(OR(K136="Y",K136="N"))),"Check inputs","OK"))))</f>
        <v/>
      </c>
    </row>
    <row r="137" ht="30" customHeight="1" spans="1:17" x14ac:dyDescent="0.25">
      <c r="A137" s="12"/>
      <c r="B137" s="13"/>
      <c r="C137" s="13"/>
      <c r="D137" s="13"/>
      <c r="E137" s="13"/>
      <c r="F137" s="12"/>
      <c r="G137" s="12"/>
      <c r="H137" s="14"/>
      <c r="I137" s="14"/>
      <c r="J137" s="12"/>
      <c r="K137" s="12"/>
      <c r="L137" s="15" t="str">
        <f>IF($A137="","",IF(SUMPRODUCT(--($A$2:$A$300=$A137))&gt;1,"Check ID",IF(NOT(AND(ISNUMBER(Dashboard!$B$4),N(Dashboard!$B$4)&gt;=1,N(Dashboard!$B$4)&lt;=1000,N(Dashboard!$B$4)=INT(N(Dashboard!$B$4)))),"Check inputs",SUMPRODUCT(--(Loads!$A$2:$A$1000=$A137),--(Loads!$B$2:$B$1000=Dashboard!$B$4),Loads!$C$2:$C$1000))))</f>
        <v/>
      </c>
      <c r="M137" s="16" t="str">
        <f>IF($A137="","",IF(OR(NOT(ISNUMBER(L137)),N(I137)=0),"n/a",L137/I137))</f>
        <v/>
      </c>
      <c r="N137" s="17" t="str">
        <f>IF($A137="","",IF(AND(J137="Done",K137="Y",ISNUMBER(M137),AND(ISNUMBER(Dashboard!$B$3),N(Dashboard!$B$3)&gt;=0,N(Dashboard!$B$3)&lt;=1),O137="OK",Q137="OK",SUMPRODUCT(--(Loads!$A$2:$A$1000=$A137),--(Loads!$B$2:$B$1000=Dashboard!$B$4),--(Loads!$E$2:$E$1000&lt;&gt;"OK"))=0),IF(AND(M137&gt;=Dashboard!$B$3,M137&lt;=1),"Ready","Not ready"),"Not ready"))</f>
        <v/>
      </c>
      <c r="O137" s="17" t="str">
        <f>IF($A137="","",IF(NOT(AND(ISNUMBER(F137),N(F137)&gt;=0,N(F137)&lt;=1000)),"Check order",IF(G137="","OK",IF(SUMPRODUCT(--($A$2:$A$300=G137))&lt;&gt;1,"Check ID",IF(NOT(AND(ISNUMBER(INDEX($F$2:$F$300,SUMPRODUCT(--($A$2:$A$300=G137),ROW($A$2:$A$300))-1)),N(INDEX($F$2:$F$300,SUMPRODUCT(--($A$2:$A$300=G137),ROW($A$2:$A$300))-1))&gt;=0,N(INDEX($F$2:$F$300,SUMPRODUCT(--($A$2:$A$300=G137),ROW($A$2:$A$300))-1))&lt;=1000)),"Check order",IF(INDEX($F$2:$F$300,SUMPRODUCT(--($A$2:$A$300=G137),ROW($A$2:$A$300))-1)&gt;=F137,"Order conflict","OK"))))))</f>
        <v/>
      </c>
      <c r="P137" s="17" t="str">
        <f>IF($A137="","",IF(NOT(ISNUMBER(M137)),"n/a",IF(M137&gt;1,"Over-loaded","OK")))</f>
        <v/>
      </c>
      <c r="Q137" s="17" t="str">
        <f>IF(COUNTA($A137:$K137)=0,"",IF($A137="","Check ID",IF(SUMPRODUCT(--($A$2:$A$300=$A137))&gt;1,"Duplicate ID",IF(OR(NOT(AND(ISNUMBER(H137),N(H137)&gt;=0,N(H137)&lt;=1000000000)),NOT(AND(ISNUMBER(I137),N(I137)&gt;=0,N(I137)&lt;=1000000000)),NOT(OR(J137="Not started",J137="In progress",J137="Done")),NOT(OR(K137="Y",K137="N"))),"Check inputs","OK"))))</f>
        <v/>
      </c>
    </row>
    <row r="138" ht="30" customHeight="1" spans="1:17" x14ac:dyDescent="0.25">
      <c r="A138" s="12"/>
      <c r="B138" s="13"/>
      <c r="C138" s="13"/>
      <c r="D138" s="13"/>
      <c r="E138" s="13"/>
      <c r="F138" s="12"/>
      <c r="G138" s="12"/>
      <c r="H138" s="14"/>
      <c r="I138" s="14"/>
      <c r="J138" s="12"/>
      <c r="K138" s="12"/>
      <c r="L138" s="15" t="str">
        <f>IF($A138="","",IF(SUMPRODUCT(--($A$2:$A$300=$A138))&gt;1,"Check ID",IF(NOT(AND(ISNUMBER(Dashboard!$B$4),N(Dashboard!$B$4)&gt;=1,N(Dashboard!$B$4)&lt;=1000,N(Dashboard!$B$4)=INT(N(Dashboard!$B$4)))),"Check inputs",SUMPRODUCT(--(Loads!$A$2:$A$1000=$A138),--(Loads!$B$2:$B$1000=Dashboard!$B$4),Loads!$C$2:$C$1000))))</f>
        <v/>
      </c>
      <c r="M138" s="16" t="str">
        <f>IF($A138="","",IF(OR(NOT(ISNUMBER(L138)),N(I138)=0),"n/a",L138/I138))</f>
        <v/>
      </c>
      <c r="N138" s="17" t="str">
        <f>IF($A138="","",IF(AND(J138="Done",K138="Y",ISNUMBER(M138),AND(ISNUMBER(Dashboard!$B$3),N(Dashboard!$B$3)&gt;=0,N(Dashboard!$B$3)&lt;=1),O138="OK",Q138="OK",SUMPRODUCT(--(Loads!$A$2:$A$1000=$A138),--(Loads!$B$2:$B$1000=Dashboard!$B$4),--(Loads!$E$2:$E$1000&lt;&gt;"OK"))=0),IF(AND(M138&gt;=Dashboard!$B$3,M138&lt;=1),"Ready","Not ready"),"Not ready"))</f>
        <v/>
      </c>
      <c r="O138" s="17" t="str">
        <f>IF($A138="","",IF(NOT(AND(ISNUMBER(F138),N(F138)&gt;=0,N(F138)&lt;=1000)),"Check order",IF(G138="","OK",IF(SUMPRODUCT(--($A$2:$A$300=G138))&lt;&gt;1,"Check ID",IF(NOT(AND(ISNUMBER(INDEX($F$2:$F$300,SUMPRODUCT(--($A$2:$A$300=G138),ROW($A$2:$A$300))-1)),N(INDEX($F$2:$F$300,SUMPRODUCT(--($A$2:$A$300=G138),ROW($A$2:$A$300))-1))&gt;=0,N(INDEX($F$2:$F$300,SUMPRODUCT(--($A$2:$A$300=G138),ROW($A$2:$A$300))-1))&lt;=1000)),"Check order",IF(INDEX($F$2:$F$300,SUMPRODUCT(--($A$2:$A$300=G138),ROW($A$2:$A$300))-1)&gt;=F138,"Order conflict","OK"))))))</f>
        <v/>
      </c>
      <c r="P138" s="17" t="str">
        <f>IF($A138="","",IF(NOT(ISNUMBER(M138)),"n/a",IF(M138&gt;1,"Over-loaded","OK")))</f>
        <v/>
      </c>
      <c r="Q138" s="17" t="str">
        <f>IF(COUNTA($A138:$K138)=0,"",IF($A138="","Check ID",IF(SUMPRODUCT(--($A$2:$A$300=$A138))&gt;1,"Duplicate ID",IF(OR(NOT(AND(ISNUMBER(H138),N(H138)&gt;=0,N(H138)&lt;=1000000000)),NOT(AND(ISNUMBER(I138),N(I138)&gt;=0,N(I138)&lt;=1000000000)),NOT(OR(J138="Not started",J138="In progress",J138="Done")),NOT(OR(K138="Y",K138="N"))),"Check inputs","OK"))))</f>
        <v/>
      </c>
    </row>
    <row r="139" ht="30" customHeight="1" spans="1:17" x14ac:dyDescent="0.25">
      <c r="A139" s="12"/>
      <c r="B139" s="13"/>
      <c r="C139" s="13"/>
      <c r="D139" s="13"/>
      <c r="E139" s="13"/>
      <c r="F139" s="12"/>
      <c r="G139" s="12"/>
      <c r="H139" s="14"/>
      <c r="I139" s="14"/>
      <c r="J139" s="12"/>
      <c r="K139" s="12"/>
      <c r="L139" s="15" t="str">
        <f>IF($A139="","",IF(SUMPRODUCT(--($A$2:$A$300=$A139))&gt;1,"Check ID",IF(NOT(AND(ISNUMBER(Dashboard!$B$4),N(Dashboard!$B$4)&gt;=1,N(Dashboard!$B$4)&lt;=1000,N(Dashboard!$B$4)=INT(N(Dashboard!$B$4)))),"Check inputs",SUMPRODUCT(--(Loads!$A$2:$A$1000=$A139),--(Loads!$B$2:$B$1000=Dashboard!$B$4),Loads!$C$2:$C$1000))))</f>
        <v/>
      </c>
      <c r="M139" s="16" t="str">
        <f>IF($A139="","",IF(OR(NOT(ISNUMBER(L139)),N(I139)=0),"n/a",L139/I139))</f>
        <v/>
      </c>
      <c r="N139" s="17" t="str">
        <f>IF($A139="","",IF(AND(J139="Done",K139="Y",ISNUMBER(M139),AND(ISNUMBER(Dashboard!$B$3),N(Dashboard!$B$3)&gt;=0,N(Dashboard!$B$3)&lt;=1),O139="OK",Q139="OK",SUMPRODUCT(--(Loads!$A$2:$A$1000=$A139),--(Loads!$B$2:$B$1000=Dashboard!$B$4),--(Loads!$E$2:$E$1000&lt;&gt;"OK"))=0),IF(AND(M139&gt;=Dashboard!$B$3,M139&lt;=1),"Ready","Not ready"),"Not ready"))</f>
        <v/>
      </c>
      <c r="O139" s="17" t="str">
        <f>IF($A139="","",IF(NOT(AND(ISNUMBER(F139),N(F139)&gt;=0,N(F139)&lt;=1000)),"Check order",IF(G139="","OK",IF(SUMPRODUCT(--($A$2:$A$300=G139))&lt;&gt;1,"Check ID",IF(NOT(AND(ISNUMBER(INDEX($F$2:$F$300,SUMPRODUCT(--($A$2:$A$300=G139),ROW($A$2:$A$300))-1)),N(INDEX($F$2:$F$300,SUMPRODUCT(--($A$2:$A$300=G139),ROW($A$2:$A$300))-1))&gt;=0,N(INDEX($F$2:$F$300,SUMPRODUCT(--($A$2:$A$300=G139),ROW($A$2:$A$300))-1))&lt;=1000)),"Check order",IF(INDEX($F$2:$F$300,SUMPRODUCT(--($A$2:$A$300=G139),ROW($A$2:$A$300))-1)&gt;=F139,"Order conflict","OK"))))))</f>
        <v/>
      </c>
      <c r="P139" s="17" t="str">
        <f>IF($A139="","",IF(NOT(ISNUMBER(M139)),"n/a",IF(M139&gt;1,"Over-loaded","OK")))</f>
        <v/>
      </c>
      <c r="Q139" s="17" t="str">
        <f>IF(COUNTA($A139:$K139)=0,"",IF($A139="","Check ID",IF(SUMPRODUCT(--($A$2:$A$300=$A139))&gt;1,"Duplicate ID",IF(OR(NOT(AND(ISNUMBER(H139),N(H139)&gt;=0,N(H139)&lt;=1000000000)),NOT(AND(ISNUMBER(I139),N(I139)&gt;=0,N(I139)&lt;=1000000000)),NOT(OR(J139="Not started",J139="In progress",J139="Done")),NOT(OR(K139="Y",K139="N"))),"Check inputs","OK"))))</f>
        <v/>
      </c>
    </row>
    <row r="140" ht="30" customHeight="1" spans="1:17" x14ac:dyDescent="0.25">
      <c r="A140" s="12"/>
      <c r="B140" s="13"/>
      <c r="C140" s="13"/>
      <c r="D140" s="13"/>
      <c r="E140" s="13"/>
      <c r="F140" s="12"/>
      <c r="G140" s="12"/>
      <c r="H140" s="14"/>
      <c r="I140" s="14"/>
      <c r="J140" s="12"/>
      <c r="K140" s="12"/>
      <c r="L140" s="15" t="str">
        <f>IF($A140="","",IF(SUMPRODUCT(--($A$2:$A$300=$A140))&gt;1,"Check ID",IF(NOT(AND(ISNUMBER(Dashboard!$B$4),N(Dashboard!$B$4)&gt;=1,N(Dashboard!$B$4)&lt;=1000,N(Dashboard!$B$4)=INT(N(Dashboard!$B$4)))),"Check inputs",SUMPRODUCT(--(Loads!$A$2:$A$1000=$A140),--(Loads!$B$2:$B$1000=Dashboard!$B$4),Loads!$C$2:$C$1000))))</f>
        <v/>
      </c>
      <c r="M140" s="16" t="str">
        <f>IF($A140="","",IF(OR(NOT(ISNUMBER(L140)),N(I140)=0),"n/a",L140/I140))</f>
        <v/>
      </c>
      <c r="N140" s="17" t="str">
        <f>IF($A140="","",IF(AND(J140="Done",K140="Y",ISNUMBER(M140),AND(ISNUMBER(Dashboard!$B$3),N(Dashboard!$B$3)&gt;=0,N(Dashboard!$B$3)&lt;=1),O140="OK",Q140="OK",SUMPRODUCT(--(Loads!$A$2:$A$1000=$A140),--(Loads!$B$2:$B$1000=Dashboard!$B$4),--(Loads!$E$2:$E$1000&lt;&gt;"OK"))=0),IF(AND(M140&gt;=Dashboard!$B$3,M140&lt;=1),"Ready","Not ready"),"Not ready"))</f>
        <v/>
      </c>
      <c r="O140" s="17" t="str">
        <f>IF($A140="","",IF(NOT(AND(ISNUMBER(F140),N(F140)&gt;=0,N(F140)&lt;=1000)),"Check order",IF(G140="","OK",IF(SUMPRODUCT(--($A$2:$A$300=G140))&lt;&gt;1,"Check ID",IF(NOT(AND(ISNUMBER(INDEX($F$2:$F$300,SUMPRODUCT(--($A$2:$A$300=G140),ROW($A$2:$A$300))-1)),N(INDEX($F$2:$F$300,SUMPRODUCT(--($A$2:$A$300=G140),ROW($A$2:$A$300))-1))&gt;=0,N(INDEX($F$2:$F$300,SUMPRODUCT(--($A$2:$A$300=G140),ROW($A$2:$A$300))-1))&lt;=1000)),"Check order",IF(INDEX($F$2:$F$300,SUMPRODUCT(--($A$2:$A$300=G140),ROW($A$2:$A$300))-1)&gt;=F140,"Order conflict","OK"))))))</f>
        <v/>
      </c>
      <c r="P140" s="17" t="str">
        <f>IF($A140="","",IF(NOT(ISNUMBER(M140)),"n/a",IF(M140&gt;1,"Over-loaded","OK")))</f>
        <v/>
      </c>
      <c r="Q140" s="17" t="str">
        <f>IF(COUNTA($A140:$K140)=0,"",IF($A140="","Check ID",IF(SUMPRODUCT(--($A$2:$A$300=$A140))&gt;1,"Duplicate ID",IF(OR(NOT(AND(ISNUMBER(H140),N(H140)&gt;=0,N(H140)&lt;=1000000000)),NOT(AND(ISNUMBER(I140),N(I140)&gt;=0,N(I140)&lt;=1000000000)),NOT(OR(J140="Not started",J140="In progress",J140="Done")),NOT(OR(K140="Y",K140="N"))),"Check inputs","OK"))))</f>
        <v/>
      </c>
    </row>
    <row r="141" ht="30" customHeight="1" spans="1:17" x14ac:dyDescent="0.25">
      <c r="A141" s="12"/>
      <c r="B141" s="13"/>
      <c r="C141" s="13"/>
      <c r="D141" s="13"/>
      <c r="E141" s="13"/>
      <c r="F141" s="12"/>
      <c r="G141" s="12"/>
      <c r="H141" s="14"/>
      <c r="I141" s="14"/>
      <c r="J141" s="12"/>
      <c r="K141" s="12"/>
      <c r="L141" s="15" t="str">
        <f>IF($A141="","",IF(SUMPRODUCT(--($A$2:$A$300=$A141))&gt;1,"Check ID",IF(NOT(AND(ISNUMBER(Dashboard!$B$4),N(Dashboard!$B$4)&gt;=1,N(Dashboard!$B$4)&lt;=1000,N(Dashboard!$B$4)=INT(N(Dashboard!$B$4)))),"Check inputs",SUMPRODUCT(--(Loads!$A$2:$A$1000=$A141),--(Loads!$B$2:$B$1000=Dashboard!$B$4),Loads!$C$2:$C$1000))))</f>
        <v/>
      </c>
      <c r="M141" s="16" t="str">
        <f>IF($A141="","",IF(OR(NOT(ISNUMBER(L141)),N(I141)=0),"n/a",L141/I141))</f>
        <v/>
      </c>
      <c r="N141" s="17" t="str">
        <f>IF($A141="","",IF(AND(J141="Done",K141="Y",ISNUMBER(M141),AND(ISNUMBER(Dashboard!$B$3),N(Dashboard!$B$3)&gt;=0,N(Dashboard!$B$3)&lt;=1),O141="OK",Q141="OK",SUMPRODUCT(--(Loads!$A$2:$A$1000=$A141),--(Loads!$B$2:$B$1000=Dashboard!$B$4),--(Loads!$E$2:$E$1000&lt;&gt;"OK"))=0),IF(AND(M141&gt;=Dashboard!$B$3,M141&lt;=1),"Ready","Not ready"),"Not ready"))</f>
        <v/>
      </c>
      <c r="O141" s="17" t="str">
        <f>IF($A141="","",IF(NOT(AND(ISNUMBER(F141),N(F141)&gt;=0,N(F141)&lt;=1000)),"Check order",IF(G141="","OK",IF(SUMPRODUCT(--($A$2:$A$300=G141))&lt;&gt;1,"Check ID",IF(NOT(AND(ISNUMBER(INDEX($F$2:$F$300,SUMPRODUCT(--($A$2:$A$300=G141),ROW($A$2:$A$300))-1)),N(INDEX($F$2:$F$300,SUMPRODUCT(--($A$2:$A$300=G141),ROW($A$2:$A$300))-1))&gt;=0,N(INDEX($F$2:$F$300,SUMPRODUCT(--($A$2:$A$300=G141),ROW($A$2:$A$300))-1))&lt;=1000)),"Check order",IF(INDEX($F$2:$F$300,SUMPRODUCT(--($A$2:$A$300=G141),ROW($A$2:$A$300))-1)&gt;=F141,"Order conflict","OK"))))))</f>
        <v/>
      </c>
      <c r="P141" s="17" t="str">
        <f>IF($A141="","",IF(NOT(ISNUMBER(M141)),"n/a",IF(M141&gt;1,"Over-loaded","OK")))</f>
        <v/>
      </c>
      <c r="Q141" s="17" t="str">
        <f>IF(COUNTA($A141:$K141)=0,"",IF($A141="","Check ID",IF(SUMPRODUCT(--($A$2:$A$300=$A141))&gt;1,"Duplicate ID",IF(OR(NOT(AND(ISNUMBER(H141),N(H141)&gt;=0,N(H141)&lt;=1000000000)),NOT(AND(ISNUMBER(I141),N(I141)&gt;=0,N(I141)&lt;=1000000000)),NOT(OR(J141="Not started",J141="In progress",J141="Done")),NOT(OR(K141="Y",K141="N"))),"Check inputs","OK"))))</f>
        <v/>
      </c>
    </row>
    <row r="142" ht="30" customHeight="1" spans="1:17" x14ac:dyDescent="0.25">
      <c r="A142" s="12"/>
      <c r="B142" s="13"/>
      <c r="C142" s="13"/>
      <c r="D142" s="13"/>
      <c r="E142" s="13"/>
      <c r="F142" s="12"/>
      <c r="G142" s="12"/>
      <c r="H142" s="14"/>
      <c r="I142" s="14"/>
      <c r="J142" s="12"/>
      <c r="K142" s="12"/>
      <c r="L142" s="15" t="str">
        <f>IF($A142="","",IF(SUMPRODUCT(--($A$2:$A$300=$A142))&gt;1,"Check ID",IF(NOT(AND(ISNUMBER(Dashboard!$B$4),N(Dashboard!$B$4)&gt;=1,N(Dashboard!$B$4)&lt;=1000,N(Dashboard!$B$4)=INT(N(Dashboard!$B$4)))),"Check inputs",SUMPRODUCT(--(Loads!$A$2:$A$1000=$A142),--(Loads!$B$2:$B$1000=Dashboard!$B$4),Loads!$C$2:$C$1000))))</f>
        <v/>
      </c>
      <c r="M142" s="16" t="str">
        <f>IF($A142="","",IF(OR(NOT(ISNUMBER(L142)),N(I142)=0),"n/a",L142/I142))</f>
        <v/>
      </c>
      <c r="N142" s="17" t="str">
        <f>IF($A142="","",IF(AND(J142="Done",K142="Y",ISNUMBER(M142),AND(ISNUMBER(Dashboard!$B$3),N(Dashboard!$B$3)&gt;=0,N(Dashboard!$B$3)&lt;=1),O142="OK",Q142="OK",SUMPRODUCT(--(Loads!$A$2:$A$1000=$A142),--(Loads!$B$2:$B$1000=Dashboard!$B$4),--(Loads!$E$2:$E$1000&lt;&gt;"OK"))=0),IF(AND(M142&gt;=Dashboard!$B$3,M142&lt;=1),"Ready","Not ready"),"Not ready"))</f>
        <v/>
      </c>
      <c r="O142" s="17" t="str">
        <f>IF($A142="","",IF(NOT(AND(ISNUMBER(F142),N(F142)&gt;=0,N(F142)&lt;=1000)),"Check order",IF(G142="","OK",IF(SUMPRODUCT(--($A$2:$A$300=G142))&lt;&gt;1,"Check ID",IF(NOT(AND(ISNUMBER(INDEX($F$2:$F$300,SUMPRODUCT(--($A$2:$A$300=G142),ROW($A$2:$A$300))-1)),N(INDEX($F$2:$F$300,SUMPRODUCT(--($A$2:$A$300=G142),ROW($A$2:$A$300))-1))&gt;=0,N(INDEX($F$2:$F$300,SUMPRODUCT(--($A$2:$A$300=G142),ROW($A$2:$A$300))-1))&lt;=1000)),"Check order",IF(INDEX($F$2:$F$300,SUMPRODUCT(--($A$2:$A$300=G142),ROW($A$2:$A$300))-1)&gt;=F142,"Order conflict","OK"))))))</f>
        <v/>
      </c>
      <c r="P142" s="17" t="str">
        <f>IF($A142="","",IF(NOT(ISNUMBER(M142)),"n/a",IF(M142&gt;1,"Over-loaded","OK")))</f>
        <v/>
      </c>
      <c r="Q142" s="17" t="str">
        <f>IF(COUNTA($A142:$K142)=0,"",IF($A142="","Check ID",IF(SUMPRODUCT(--($A$2:$A$300=$A142))&gt;1,"Duplicate ID",IF(OR(NOT(AND(ISNUMBER(H142),N(H142)&gt;=0,N(H142)&lt;=1000000000)),NOT(AND(ISNUMBER(I142),N(I142)&gt;=0,N(I142)&lt;=1000000000)),NOT(OR(J142="Not started",J142="In progress",J142="Done")),NOT(OR(K142="Y",K142="N"))),"Check inputs","OK"))))</f>
        <v/>
      </c>
    </row>
    <row r="143" ht="30" customHeight="1" spans="1:17" x14ac:dyDescent="0.25">
      <c r="A143" s="12"/>
      <c r="B143" s="13"/>
      <c r="C143" s="13"/>
      <c r="D143" s="13"/>
      <c r="E143" s="13"/>
      <c r="F143" s="12"/>
      <c r="G143" s="12"/>
      <c r="H143" s="14"/>
      <c r="I143" s="14"/>
      <c r="J143" s="12"/>
      <c r="K143" s="12"/>
      <c r="L143" s="15" t="str">
        <f>IF($A143="","",IF(SUMPRODUCT(--($A$2:$A$300=$A143))&gt;1,"Check ID",IF(NOT(AND(ISNUMBER(Dashboard!$B$4),N(Dashboard!$B$4)&gt;=1,N(Dashboard!$B$4)&lt;=1000,N(Dashboard!$B$4)=INT(N(Dashboard!$B$4)))),"Check inputs",SUMPRODUCT(--(Loads!$A$2:$A$1000=$A143),--(Loads!$B$2:$B$1000=Dashboard!$B$4),Loads!$C$2:$C$1000))))</f>
        <v/>
      </c>
      <c r="M143" s="16" t="str">
        <f>IF($A143="","",IF(OR(NOT(ISNUMBER(L143)),N(I143)=0),"n/a",L143/I143))</f>
        <v/>
      </c>
      <c r="N143" s="17" t="str">
        <f>IF($A143="","",IF(AND(J143="Done",K143="Y",ISNUMBER(M143),AND(ISNUMBER(Dashboard!$B$3),N(Dashboard!$B$3)&gt;=0,N(Dashboard!$B$3)&lt;=1),O143="OK",Q143="OK",SUMPRODUCT(--(Loads!$A$2:$A$1000=$A143),--(Loads!$B$2:$B$1000=Dashboard!$B$4),--(Loads!$E$2:$E$1000&lt;&gt;"OK"))=0),IF(AND(M143&gt;=Dashboard!$B$3,M143&lt;=1),"Ready","Not ready"),"Not ready"))</f>
        <v/>
      </c>
      <c r="O143" s="17" t="str">
        <f>IF($A143="","",IF(NOT(AND(ISNUMBER(F143),N(F143)&gt;=0,N(F143)&lt;=1000)),"Check order",IF(G143="","OK",IF(SUMPRODUCT(--($A$2:$A$300=G143))&lt;&gt;1,"Check ID",IF(NOT(AND(ISNUMBER(INDEX($F$2:$F$300,SUMPRODUCT(--($A$2:$A$300=G143),ROW($A$2:$A$300))-1)),N(INDEX($F$2:$F$300,SUMPRODUCT(--($A$2:$A$300=G143),ROW($A$2:$A$300))-1))&gt;=0,N(INDEX($F$2:$F$300,SUMPRODUCT(--($A$2:$A$300=G143),ROW($A$2:$A$300))-1))&lt;=1000)),"Check order",IF(INDEX($F$2:$F$300,SUMPRODUCT(--($A$2:$A$300=G143),ROW($A$2:$A$300))-1)&gt;=F143,"Order conflict","OK"))))))</f>
        <v/>
      </c>
      <c r="P143" s="17" t="str">
        <f>IF($A143="","",IF(NOT(ISNUMBER(M143)),"n/a",IF(M143&gt;1,"Over-loaded","OK")))</f>
        <v/>
      </c>
      <c r="Q143" s="17" t="str">
        <f>IF(COUNTA($A143:$K143)=0,"",IF($A143="","Check ID",IF(SUMPRODUCT(--($A$2:$A$300=$A143))&gt;1,"Duplicate ID",IF(OR(NOT(AND(ISNUMBER(H143),N(H143)&gt;=0,N(H143)&lt;=1000000000)),NOT(AND(ISNUMBER(I143),N(I143)&gt;=0,N(I143)&lt;=1000000000)),NOT(OR(J143="Not started",J143="In progress",J143="Done")),NOT(OR(K143="Y",K143="N"))),"Check inputs","OK"))))</f>
        <v/>
      </c>
    </row>
    <row r="144" ht="30" customHeight="1" spans="1:17" x14ac:dyDescent="0.25">
      <c r="A144" s="12"/>
      <c r="B144" s="13"/>
      <c r="C144" s="13"/>
      <c r="D144" s="13"/>
      <c r="E144" s="13"/>
      <c r="F144" s="12"/>
      <c r="G144" s="12"/>
      <c r="H144" s="14"/>
      <c r="I144" s="14"/>
      <c r="J144" s="12"/>
      <c r="K144" s="12"/>
      <c r="L144" s="15" t="str">
        <f>IF($A144="","",IF(SUMPRODUCT(--($A$2:$A$300=$A144))&gt;1,"Check ID",IF(NOT(AND(ISNUMBER(Dashboard!$B$4),N(Dashboard!$B$4)&gt;=1,N(Dashboard!$B$4)&lt;=1000,N(Dashboard!$B$4)=INT(N(Dashboard!$B$4)))),"Check inputs",SUMPRODUCT(--(Loads!$A$2:$A$1000=$A144),--(Loads!$B$2:$B$1000=Dashboard!$B$4),Loads!$C$2:$C$1000))))</f>
        <v/>
      </c>
      <c r="M144" s="16" t="str">
        <f>IF($A144="","",IF(OR(NOT(ISNUMBER(L144)),N(I144)=0),"n/a",L144/I144))</f>
        <v/>
      </c>
      <c r="N144" s="17" t="str">
        <f>IF($A144="","",IF(AND(J144="Done",K144="Y",ISNUMBER(M144),AND(ISNUMBER(Dashboard!$B$3),N(Dashboard!$B$3)&gt;=0,N(Dashboard!$B$3)&lt;=1),O144="OK",Q144="OK",SUMPRODUCT(--(Loads!$A$2:$A$1000=$A144),--(Loads!$B$2:$B$1000=Dashboard!$B$4),--(Loads!$E$2:$E$1000&lt;&gt;"OK"))=0),IF(AND(M144&gt;=Dashboard!$B$3,M144&lt;=1),"Ready","Not ready"),"Not ready"))</f>
        <v/>
      </c>
      <c r="O144" s="17" t="str">
        <f>IF($A144="","",IF(NOT(AND(ISNUMBER(F144),N(F144)&gt;=0,N(F144)&lt;=1000)),"Check order",IF(G144="","OK",IF(SUMPRODUCT(--($A$2:$A$300=G144))&lt;&gt;1,"Check ID",IF(NOT(AND(ISNUMBER(INDEX($F$2:$F$300,SUMPRODUCT(--($A$2:$A$300=G144),ROW($A$2:$A$300))-1)),N(INDEX($F$2:$F$300,SUMPRODUCT(--($A$2:$A$300=G144),ROW($A$2:$A$300))-1))&gt;=0,N(INDEX($F$2:$F$300,SUMPRODUCT(--($A$2:$A$300=G144),ROW($A$2:$A$300))-1))&lt;=1000)),"Check order",IF(INDEX($F$2:$F$300,SUMPRODUCT(--($A$2:$A$300=G144),ROW($A$2:$A$300))-1)&gt;=F144,"Order conflict","OK"))))))</f>
        <v/>
      </c>
      <c r="P144" s="17" t="str">
        <f>IF($A144="","",IF(NOT(ISNUMBER(M144)),"n/a",IF(M144&gt;1,"Over-loaded","OK")))</f>
        <v/>
      </c>
      <c r="Q144" s="17" t="str">
        <f>IF(COUNTA($A144:$K144)=0,"",IF($A144="","Check ID",IF(SUMPRODUCT(--($A$2:$A$300=$A144))&gt;1,"Duplicate ID",IF(OR(NOT(AND(ISNUMBER(H144),N(H144)&gt;=0,N(H144)&lt;=1000000000)),NOT(AND(ISNUMBER(I144),N(I144)&gt;=0,N(I144)&lt;=1000000000)),NOT(OR(J144="Not started",J144="In progress",J144="Done")),NOT(OR(K144="Y",K144="N"))),"Check inputs","OK"))))</f>
        <v/>
      </c>
    </row>
    <row r="145" ht="30" customHeight="1" spans="1:17" x14ac:dyDescent="0.25">
      <c r="A145" s="12"/>
      <c r="B145" s="13"/>
      <c r="C145" s="13"/>
      <c r="D145" s="13"/>
      <c r="E145" s="13"/>
      <c r="F145" s="12"/>
      <c r="G145" s="12"/>
      <c r="H145" s="14"/>
      <c r="I145" s="14"/>
      <c r="J145" s="12"/>
      <c r="K145" s="12"/>
      <c r="L145" s="15" t="str">
        <f>IF($A145="","",IF(SUMPRODUCT(--($A$2:$A$300=$A145))&gt;1,"Check ID",IF(NOT(AND(ISNUMBER(Dashboard!$B$4),N(Dashboard!$B$4)&gt;=1,N(Dashboard!$B$4)&lt;=1000,N(Dashboard!$B$4)=INT(N(Dashboard!$B$4)))),"Check inputs",SUMPRODUCT(--(Loads!$A$2:$A$1000=$A145),--(Loads!$B$2:$B$1000=Dashboard!$B$4),Loads!$C$2:$C$1000))))</f>
        <v/>
      </c>
      <c r="M145" s="16" t="str">
        <f>IF($A145="","",IF(OR(NOT(ISNUMBER(L145)),N(I145)=0),"n/a",L145/I145))</f>
        <v/>
      </c>
      <c r="N145" s="17" t="str">
        <f>IF($A145="","",IF(AND(J145="Done",K145="Y",ISNUMBER(M145),AND(ISNUMBER(Dashboard!$B$3),N(Dashboard!$B$3)&gt;=0,N(Dashboard!$B$3)&lt;=1),O145="OK",Q145="OK",SUMPRODUCT(--(Loads!$A$2:$A$1000=$A145),--(Loads!$B$2:$B$1000=Dashboard!$B$4),--(Loads!$E$2:$E$1000&lt;&gt;"OK"))=0),IF(AND(M145&gt;=Dashboard!$B$3,M145&lt;=1),"Ready","Not ready"),"Not ready"))</f>
        <v/>
      </c>
      <c r="O145" s="17" t="str">
        <f>IF($A145="","",IF(NOT(AND(ISNUMBER(F145),N(F145)&gt;=0,N(F145)&lt;=1000)),"Check order",IF(G145="","OK",IF(SUMPRODUCT(--($A$2:$A$300=G145))&lt;&gt;1,"Check ID",IF(NOT(AND(ISNUMBER(INDEX($F$2:$F$300,SUMPRODUCT(--($A$2:$A$300=G145),ROW($A$2:$A$300))-1)),N(INDEX($F$2:$F$300,SUMPRODUCT(--($A$2:$A$300=G145),ROW($A$2:$A$300))-1))&gt;=0,N(INDEX($F$2:$F$300,SUMPRODUCT(--($A$2:$A$300=G145),ROW($A$2:$A$300))-1))&lt;=1000)),"Check order",IF(INDEX($F$2:$F$300,SUMPRODUCT(--($A$2:$A$300=G145),ROW($A$2:$A$300))-1)&gt;=F145,"Order conflict","OK"))))))</f>
        <v/>
      </c>
      <c r="P145" s="17" t="str">
        <f>IF($A145="","",IF(NOT(ISNUMBER(M145)),"n/a",IF(M145&gt;1,"Over-loaded","OK")))</f>
        <v/>
      </c>
      <c r="Q145" s="17" t="str">
        <f>IF(COUNTA($A145:$K145)=0,"",IF($A145="","Check ID",IF(SUMPRODUCT(--($A$2:$A$300=$A145))&gt;1,"Duplicate ID",IF(OR(NOT(AND(ISNUMBER(H145),N(H145)&gt;=0,N(H145)&lt;=1000000000)),NOT(AND(ISNUMBER(I145),N(I145)&gt;=0,N(I145)&lt;=1000000000)),NOT(OR(J145="Not started",J145="In progress",J145="Done")),NOT(OR(K145="Y",K145="N"))),"Check inputs","OK"))))</f>
        <v/>
      </c>
    </row>
    <row r="146" ht="30" customHeight="1" spans="1:17" x14ac:dyDescent="0.25">
      <c r="A146" s="12"/>
      <c r="B146" s="13"/>
      <c r="C146" s="13"/>
      <c r="D146" s="13"/>
      <c r="E146" s="13"/>
      <c r="F146" s="12"/>
      <c r="G146" s="12"/>
      <c r="H146" s="14"/>
      <c r="I146" s="14"/>
      <c r="J146" s="12"/>
      <c r="K146" s="12"/>
      <c r="L146" s="15" t="str">
        <f>IF($A146="","",IF(SUMPRODUCT(--($A$2:$A$300=$A146))&gt;1,"Check ID",IF(NOT(AND(ISNUMBER(Dashboard!$B$4),N(Dashboard!$B$4)&gt;=1,N(Dashboard!$B$4)&lt;=1000,N(Dashboard!$B$4)=INT(N(Dashboard!$B$4)))),"Check inputs",SUMPRODUCT(--(Loads!$A$2:$A$1000=$A146),--(Loads!$B$2:$B$1000=Dashboard!$B$4),Loads!$C$2:$C$1000))))</f>
        <v/>
      </c>
      <c r="M146" s="16" t="str">
        <f>IF($A146="","",IF(OR(NOT(ISNUMBER(L146)),N(I146)=0),"n/a",L146/I146))</f>
        <v/>
      </c>
      <c r="N146" s="17" t="str">
        <f>IF($A146="","",IF(AND(J146="Done",K146="Y",ISNUMBER(M146),AND(ISNUMBER(Dashboard!$B$3),N(Dashboard!$B$3)&gt;=0,N(Dashboard!$B$3)&lt;=1),O146="OK",Q146="OK",SUMPRODUCT(--(Loads!$A$2:$A$1000=$A146),--(Loads!$B$2:$B$1000=Dashboard!$B$4),--(Loads!$E$2:$E$1000&lt;&gt;"OK"))=0),IF(AND(M146&gt;=Dashboard!$B$3,M146&lt;=1),"Ready","Not ready"),"Not ready"))</f>
        <v/>
      </c>
      <c r="O146" s="17" t="str">
        <f>IF($A146="","",IF(NOT(AND(ISNUMBER(F146),N(F146)&gt;=0,N(F146)&lt;=1000)),"Check order",IF(G146="","OK",IF(SUMPRODUCT(--($A$2:$A$300=G146))&lt;&gt;1,"Check ID",IF(NOT(AND(ISNUMBER(INDEX($F$2:$F$300,SUMPRODUCT(--($A$2:$A$300=G146),ROW($A$2:$A$300))-1)),N(INDEX($F$2:$F$300,SUMPRODUCT(--($A$2:$A$300=G146),ROW($A$2:$A$300))-1))&gt;=0,N(INDEX($F$2:$F$300,SUMPRODUCT(--($A$2:$A$300=G146),ROW($A$2:$A$300))-1))&lt;=1000)),"Check order",IF(INDEX($F$2:$F$300,SUMPRODUCT(--($A$2:$A$300=G146),ROW($A$2:$A$300))-1)&gt;=F146,"Order conflict","OK"))))))</f>
        <v/>
      </c>
      <c r="P146" s="17" t="str">
        <f>IF($A146="","",IF(NOT(ISNUMBER(M146)),"n/a",IF(M146&gt;1,"Over-loaded","OK")))</f>
        <v/>
      </c>
      <c r="Q146" s="17" t="str">
        <f>IF(COUNTA($A146:$K146)=0,"",IF($A146="","Check ID",IF(SUMPRODUCT(--($A$2:$A$300=$A146))&gt;1,"Duplicate ID",IF(OR(NOT(AND(ISNUMBER(H146),N(H146)&gt;=0,N(H146)&lt;=1000000000)),NOT(AND(ISNUMBER(I146),N(I146)&gt;=0,N(I146)&lt;=1000000000)),NOT(OR(J146="Not started",J146="In progress",J146="Done")),NOT(OR(K146="Y",K146="N"))),"Check inputs","OK"))))</f>
        <v/>
      </c>
    </row>
    <row r="147" ht="30" customHeight="1" spans="1:17" x14ac:dyDescent="0.25">
      <c r="A147" s="12"/>
      <c r="B147" s="13"/>
      <c r="C147" s="13"/>
      <c r="D147" s="13"/>
      <c r="E147" s="13"/>
      <c r="F147" s="12"/>
      <c r="G147" s="12"/>
      <c r="H147" s="14"/>
      <c r="I147" s="14"/>
      <c r="J147" s="12"/>
      <c r="K147" s="12"/>
      <c r="L147" s="15" t="str">
        <f>IF($A147="","",IF(SUMPRODUCT(--($A$2:$A$300=$A147))&gt;1,"Check ID",IF(NOT(AND(ISNUMBER(Dashboard!$B$4),N(Dashboard!$B$4)&gt;=1,N(Dashboard!$B$4)&lt;=1000,N(Dashboard!$B$4)=INT(N(Dashboard!$B$4)))),"Check inputs",SUMPRODUCT(--(Loads!$A$2:$A$1000=$A147),--(Loads!$B$2:$B$1000=Dashboard!$B$4),Loads!$C$2:$C$1000))))</f>
        <v/>
      </c>
      <c r="M147" s="16" t="str">
        <f>IF($A147="","",IF(OR(NOT(ISNUMBER(L147)),N(I147)=0),"n/a",L147/I147))</f>
        <v/>
      </c>
      <c r="N147" s="17" t="str">
        <f>IF($A147="","",IF(AND(J147="Done",K147="Y",ISNUMBER(M147),AND(ISNUMBER(Dashboard!$B$3),N(Dashboard!$B$3)&gt;=0,N(Dashboard!$B$3)&lt;=1),O147="OK",Q147="OK",SUMPRODUCT(--(Loads!$A$2:$A$1000=$A147),--(Loads!$B$2:$B$1000=Dashboard!$B$4),--(Loads!$E$2:$E$1000&lt;&gt;"OK"))=0),IF(AND(M147&gt;=Dashboard!$B$3,M147&lt;=1),"Ready","Not ready"),"Not ready"))</f>
        <v/>
      </c>
      <c r="O147" s="17" t="str">
        <f>IF($A147="","",IF(NOT(AND(ISNUMBER(F147),N(F147)&gt;=0,N(F147)&lt;=1000)),"Check order",IF(G147="","OK",IF(SUMPRODUCT(--($A$2:$A$300=G147))&lt;&gt;1,"Check ID",IF(NOT(AND(ISNUMBER(INDEX($F$2:$F$300,SUMPRODUCT(--($A$2:$A$300=G147),ROW($A$2:$A$300))-1)),N(INDEX($F$2:$F$300,SUMPRODUCT(--($A$2:$A$300=G147),ROW($A$2:$A$300))-1))&gt;=0,N(INDEX($F$2:$F$300,SUMPRODUCT(--($A$2:$A$300=G147),ROW($A$2:$A$300))-1))&lt;=1000)),"Check order",IF(INDEX($F$2:$F$300,SUMPRODUCT(--($A$2:$A$300=G147),ROW($A$2:$A$300))-1)&gt;=F147,"Order conflict","OK"))))))</f>
        <v/>
      </c>
      <c r="P147" s="17" t="str">
        <f>IF($A147="","",IF(NOT(ISNUMBER(M147)),"n/a",IF(M147&gt;1,"Over-loaded","OK")))</f>
        <v/>
      </c>
      <c r="Q147" s="17" t="str">
        <f>IF(COUNTA($A147:$K147)=0,"",IF($A147="","Check ID",IF(SUMPRODUCT(--($A$2:$A$300=$A147))&gt;1,"Duplicate ID",IF(OR(NOT(AND(ISNUMBER(H147),N(H147)&gt;=0,N(H147)&lt;=1000000000)),NOT(AND(ISNUMBER(I147),N(I147)&gt;=0,N(I147)&lt;=1000000000)),NOT(OR(J147="Not started",J147="In progress",J147="Done")),NOT(OR(K147="Y",K147="N"))),"Check inputs","OK"))))</f>
        <v/>
      </c>
    </row>
    <row r="148" ht="30" customHeight="1" spans="1:17" x14ac:dyDescent="0.25">
      <c r="A148" s="12"/>
      <c r="B148" s="13"/>
      <c r="C148" s="13"/>
      <c r="D148" s="13"/>
      <c r="E148" s="13"/>
      <c r="F148" s="12"/>
      <c r="G148" s="12"/>
      <c r="H148" s="14"/>
      <c r="I148" s="14"/>
      <c r="J148" s="12"/>
      <c r="K148" s="12"/>
      <c r="L148" s="15" t="str">
        <f>IF($A148="","",IF(SUMPRODUCT(--($A$2:$A$300=$A148))&gt;1,"Check ID",IF(NOT(AND(ISNUMBER(Dashboard!$B$4),N(Dashboard!$B$4)&gt;=1,N(Dashboard!$B$4)&lt;=1000,N(Dashboard!$B$4)=INT(N(Dashboard!$B$4)))),"Check inputs",SUMPRODUCT(--(Loads!$A$2:$A$1000=$A148),--(Loads!$B$2:$B$1000=Dashboard!$B$4),Loads!$C$2:$C$1000))))</f>
        <v/>
      </c>
      <c r="M148" s="16" t="str">
        <f>IF($A148="","",IF(OR(NOT(ISNUMBER(L148)),N(I148)=0),"n/a",L148/I148))</f>
        <v/>
      </c>
      <c r="N148" s="17" t="str">
        <f>IF($A148="","",IF(AND(J148="Done",K148="Y",ISNUMBER(M148),AND(ISNUMBER(Dashboard!$B$3),N(Dashboard!$B$3)&gt;=0,N(Dashboard!$B$3)&lt;=1),O148="OK",Q148="OK",SUMPRODUCT(--(Loads!$A$2:$A$1000=$A148),--(Loads!$B$2:$B$1000=Dashboard!$B$4),--(Loads!$E$2:$E$1000&lt;&gt;"OK"))=0),IF(AND(M148&gt;=Dashboard!$B$3,M148&lt;=1),"Ready","Not ready"),"Not ready"))</f>
        <v/>
      </c>
      <c r="O148" s="17" t="str">
        <f>IF($A148="","",IF(NOT(AND(ISNUMBER(F148),N(F148)&gt;=0,N(F148)&lt;=1000)),"Check order",IF(G148="","OK",IF(SUMPRODUCT(--($A$2:$A$300=G148))&lt;&gt;1,"Check ID",IF(NOT(AND(ISNUMBER(INDEX($F$2:$F$300,SUMPRODUCT(--($A$2:$A$300=G148),ROW($A$2:$A$300))-1)),N(INDEX($F$2:$F$300,SUMPRODUCT(--($A$2:$A$300=G148),ROW($A$2:$A$300))-1))&gt;=0,N(INDEX($F$2:$F$300,SUMPRODUCT(--($A$2:$A$300=G148),ROW($A$2:$A$300))-1))&lt;=1000)),"Check order",IF(INDEX($F$2:$F$300,SUMPRODUCT(--($A$2:$A$300=G148),ROW($A$2:$A$300))-1)&gt;=F148,"Order conflict","OK"))))))</f>
        <v/>
      </c>
      <c r="P148" s="17" t="str">
        <f>IF($A148="","",IF(NOT(ISNUMBER(M148)),"n/a",IF(M148&gt;1,"Over-loaded","OK")))</f>
        <v/>
      </c>
      <c r="Q148" s="17" t="str">
        <f>IF(COUNTA($A148:$K148)=0,"",IF($A148="","Check ID",IF(SUMPRODUCT(--($A$2:$A$300=$A148))&gt;1,"Duplicate ID",IF(OR(NOT(AND(ISNUMBER(H148),N(H148)&gt;=0,N(H148)&lt;=1000000000)),NOT(AND(ISNUMBER(I148),N(I148)&gt;=0,N(I148)&lt;=1000000000)),NOT(OR(J148="Not started",J148="In progress",J148="Done")),NOT(OR(K148="Y",K148="N"))),"Check inputs","OK"))))</f>
        <v/>
      </c>
    </row>
    <row r="149" ht="30" customHeight="1" spans="1:17" x14ac:dyDescent="0.25">
      <c r="A149" s="12"/>
      <c r="B149" s="13"/>
      <c r="C149" s="13"/>
      <c r="D149" s="13"/>
      <c r="E149" s="13"/>
      <c r="F149" s="12"/>
      <c r="G149" s="12"/>
      <c r="H149" s="14"/>
      <c r="I149" s="14"/>
      <c r="J149" s="12"/>
      <c r="K149" s="12"/>
      <c r="L149" s="15" t="str">
        <f>IF($A149="","",IF(SUMPRODUCT(--($A$2:$A$300=$A149))&gt;1,"Check ID",IF(NOT(AND(ISNUMBER(Dashboard!$B$4),N(Dashboard!$B$4)&gt;=1,N(Dashboard!$B$4)&lt;=1000,N(Dashboard!$B$4)=INT(N(Dashboard!$B$4)))),"Check inputs",SUMPRODUCT(--(Loads!$A$2:$A$1000=$A149),--(Loads!$B$2:$B$1000=Dashboard!$B$4),Loads!$C$2:$C$1000))))</f>
        <v/>
      </c>
      <c r="M149" s="16" t="str">
        <f>IF($A149="","",IF(OR(NOT(ISNUMBER(L149)),N(I149)=0),"n/a",L149/I149))</f>
        <v/>
      </c>
      <c r="N149" s="17" t="str">
        <f>IF($A149="","",IF(AND(J149="Done",K149="Y",ISNUMBER(M149),AND(ISNUMBER(Dashboard!$B$3),N(Dashboard!$B$3)&gt;=0,N(Dashboard!$B$3)&lt;=1),O149="OK",Q149="OK",SUMPRODUCT(--(Loads!$A$2:$A$1000=$A149),--(Loads!$B$2:$B$1000=Dashboard!$B$4),--(Loads!$E$2:$E$1000&lt;&gt;"OK"))=0),IF(AND(M149&gt;=Dashboard!$B$3,M149&lt;=1),"Ready","Not ready"),"Not ready"))</f>
        <v/>
      </c>
      <c r="O149" s="17" t="str">
        <f>IF($A149="","",IF(NOT(AND(ISNUMBER(F149),N(F149)&gt;=0,N(F149)&lt;=1000)),"Check order",IF(G149="","OK",IF(SUMPRODUCT(--($A$2:$A$300=G149))&lt;&gt;1,"Check ID",IF(NOT(AND(ISNUMBER(INDEX($F$2:$F$300,SUMPRODUCT(--($A$2:$A$300=G149),ROW($A$2:$A$300))-1)),N(INDEX($F$2:$F$300,SUMPRODUCT(--($A$2:$A$300=G149),ROW($A$2:$A$300))-1))&gt;=0,N(INDEX($F$2:$F$300,SUMPRODUCT(--($A$2:$A$300=G149),ROW($A$2:$A$300))-1))&lt;=1000)),"Check order",IF(INDEX($F$2:$F$300,SUMPRODUCT(--($A$2:$A$300=G149),ROW($A$2:$A$300))-1)&gt;=F149,"Order conflict","OK"))))))</f>
        <v/>
      </c>
      <c r="P149" s="17" t="str">
        <f>IF($A149="","",IF(NOT(ISNUMBER(M149)),"n/a",IF(M149&gt;1,"Over-loaded","OK")))</f>
        <v/>
      </c>
      <c r="Q149" s="17" t="str">
        <f>IF(COUNTA($A149:$K149)=0,"",IF($A149="","Check ID",IF(SUMPRODUCT(--($A$2:$A$300=$A149))&gt;1,"Duplicate ID",IF(OR(NOT(AND(ISNUMBER(H149),N(H149)&gt;=0,N(H149)&lt;=1000000000)),NOT(AND(ISNUMBER(I149),N(I149)&gt;=0,N(I149)&lt;=1000000000)),NOT(OR(J149="Not started",J149="In progress",J149="Done")),NOT(OR(K149="Y",K149="N"))),"Check inputs","OK"))))</f>
        <v/>
      </c>
    </row>
    <row r="150" ht="30" customHeight="1" spans="1:17" x14ac:dyDescent="0.25">
      <c r="A150" s="12"/>
      <c r="B150" s="13"/>
      <c r="C150" s="13"/>
      <c r="D150" s="13"/>
      <c r="E150" s="13"/>
      <c r="F150" s="12"/>
      <c r="G150" s="12"/>
      <c r="H150" s="14"/>
      <c r="I150" s="14"/>
      <c r="J150" s="12"/>
      <c r="K150" s="12"/>
      <c r="L150" s="15" t="str">
        <f>IF($A150="","",IF(SUMPRODUCT(--($A$2:$A$300=$A150))&gt;1,"Check ID",IF(NOT(AND(ISNUMBER(Dashboard!$B$4),N(Dashboard!$B$4)&gt;=1,N(Dashboard!$B$4)&lt;=1000,N(Dashboard!$B$4)=INT(N(Dashboard!$B$4)))),"Check inputs",SUMPRODUCT(--(Loads!$A$2:$A$1000=$A150),--(Loads!$B$2:$B$1000=Dashboard!$B$4),Loads!$C$2:$C$1000))))</f>
        <v/>
      </c>
      <c r="M150" s="16" t="str">
        <f>IF($A150="","",IF(OR(NOT(ISNUMBER(L150)),N(I150)=0),"n/a",L150/I150))</f>
        <v/>
      </c>
      <c r="N150" s="17" t="str">
        <f>IF($A150="","",IF(AND(J150="Done",K150="Y",ISNUMBER(M150),AND(ISNUMBER(Dashboard!$B$3),N(Dashboard!$B$3)&gt;=0,N(Dashboard!$B$3)&lt;=1),O150="OK",Q150="OK",SUMPRODUCT(--(Loads!$A$2:$A$1000=$A150),--(Loads!$B$2:$B$1000=Dashboard!$B$4),--(Loads!$E$2:$E$1000&lt;&gt;"OK"))=0),IF(AND(M150&gt;=Dashboard!$B$3,M150&lt;=1),"Ready","Not ready"),"Not ready"))</f>
        <v/>
      </c>
      <c r="O150" s="17" t="str">
        <f>IF($A150="","",IF(NOT(AND(ISNUMBER(F150),N(F150)&gt;=0,N(F150)&lt;=1000)),"Check order",IF(G150="","OK",IF(SUMPRODUCT(--($A$2:$A$300=G150))&lt;&gt;1,"Check ID",IF(NOT(AND(ISNUMBER(INDEX($F$2:$F$300,SUMPRODUCT(--($A$2:$A$300=G150),ROW($A$2:$A$300))-1)),N(INDEX($F$2:$F$300,SUMPRODUCT(--($A$2:$A$300=G150),ROW($A$2:$A$300))-1))&gt;=0,N(INDEX($F$2:$F$300,SUMPRODUCT(--($A$2:$A$300=G150),ROW($A$2:$A$300))-1))&lt;=1000)),"Check order",IF(INDEX($F$2:$F$300,SUMPRODUCT(--($A$2:$A$300=G150),ROW($A$2:$A$300))-1)&gt;=F150,"Order conflict","OK"))))))</f>
        <v/>
      </c>
      <c r="P150" s="17" t="str">
        <f>IF($A150="","",IF(NOT(ISNUMBER(M150)),"n/a",IF(M150&gt;1,"Over-loaded","OK")))</f>
        <v/>
      </c>
      <c r="Q150" s="17" t="str">
        <f>IF(COUNTA($A150:$K150)=0,"",IF($A150="","Check ID",IF(SUMPRODUCT(--($A$2:$A$300=$A150))&gt;1,"Duplicate ID",IF(OR(NOT(AND(ISNUMBER(H150),N(H150)&gt;=0,N(H150)&lt;=1000000000)),NOT(AND(ISNUMBER(I150),N(I150)&gt;=0,N(I150)&lt;=1000000000)),NOT(OR(J150="Not started",J150="In progress",J150="Done")),NOT(OR(K150="Y",K150="N"))),"Check inputs","OK"))))</f>
        <v/>
      </c>
    </row>
    <row r="151" ht="30" customHeight="1" spans="1:17" x14ac:dyDescent="0.25">
      <c r="A151" s="12"/>
      <c r="B151" s="13"/>
      <c r="C151" s="13"/>
      <c r="D151" s="13"/>
      <c r="E151" s="13"/>
      <c r="F151" s="12"/>
      <c r="G151" s="12"/>
      <c r="H151" s="14"/>
      <c r="I151" s="14"/>
      <c r="J151" s="12"/>
      <c r="K151" s="12"/>
      <c r="L151" s="15" t="str">
        <f>IF($A151="","",IF(SUMPRODUCT(--($A$2:$A$300=$A151))&gt;1,"Check ID",IF(NOT(AND(ISNUMBER(Dashboard!$B$4),N(Dashboard!$B$4)&gt;=1,N(Dashboard!$B$4)&lt;=1000,N(Dashboard!$B$4)=INT(N(Dashboard!$B$4)))),"Check inputs",SUMPRODUCT(--(Loads!$A$2:$A$1000=$A151),--(Loads!$B$2:$B$1000=Dashboard!$B$4),Loads!$C$2:$C$1000))))</f>
        <v/>
      </c>
      <c r="M151" s="16" t="str">
        <f>IF($A151="","",IF(OR(NOT(ISNUMBER(L151)),N(I151)=0),"n/a",L151/I151))</f>
        <v/>
      </c>
      <c r="N151" s="17" t="str">
        <f>IF($A151="","",IF(AND(J151="Done",K151="Y",ISNUMBER(M151),AND(ISNUMBER(Dashboard!$B$3),N(Dashboard!$B$3)&gt;=0,N(Dashboard!$B$3)&lt;=1),O151="OK",Q151="OK",SUMPRODUCT(--(Loads!$A$2:$A$1000=$A151),--(Loads!$B$2:$B$1000=Dashboard!$B$4),--(Loads!$E$2:$E$1000&lt;&gt;"OK"))=0),IF(AND(M151&gt;=Dashboard!$B$3,M151&lt;=1),"Ready","Not ready"),"Not ready"))</f>
        <v/>
      </c>
      <c r="O151" s="17" t="str">
        <f>IF($A151="","",IF(NOT(AND(ISNUMBER(F151),N(F151)&gt;=0,N(F151)&lt;=1000)),"Check order",IF(G151="","OK",IF(SUMPRODUCT(--($A$2:$A$300=G151))&lt;&gt;1,"Check ID",IF(NOT(AND(ISNUMBER(INDEX($F$2:$F$300,SUMPRODUCT(--($A$2:$A$300=G151),ROW($A$2:$A$300))-1)),N(INDEX($F$2:$F$300,SUMPRODUCT(--($A$2:$A$300=G151),ROW($A$2:$A$300))-1))&gt;=0,N(INDEX($F$2:$F$300,SUMPRODUCT(--($A$2:$A$300=G151),ROW($A$2:$A$300))-1))&lt;=1000)),"Check order",IF(INDEX($F$2:$F$300,SUMPRODUCT(--($A$2:$A$300=G151),ROW($A$2:$A$300))-1)&gt;=F151,"Order conflict","OK"))))))</f>
        <v/>
      </c>
      <c r="P151" s="17" t="str">
        <f>IF($A151="","",IF(NOT(ISNUMBER(M151)),"n/a",IF(M151&gt;1,"Over-loaded","OK")))</f>
        <v/>
      </c>
      <c r="Q151" s="17" t="str">
        <f>IF(COUNTA($A151:$K151)=0,"",IF($A151="","Check ID",IF(SUMPRODUCT(--($A$2:$A$300=$A151))&gt;1,"Duplicate ID",IF(OR(NOT(AND(ISNUMBER(H151),N(H151)&gt;=0,N(H151)&lt;=1000000000)),NOT(AND(ISNUMBER(I151),N(I151)&gt;=0,N(I151)&lt;=1000000000)),NOT(OR(J151="Not started",J151="In progress",J151="Done")),NOT(OR(K151="Y",K151="N"))),"Check inputs","OK"))))</f>
        <v/>
      </c>
    </row>
    <row r="152" ht="30" customHeight="1" spans="1:17" x14ac:dyDescent="0.25">
      <c r="A152" s="12"/>
      <c r="B152" s="13"/>
      <c r="C152" s="13"/>
      <c r="D152" s="13"/>
      <c r="E152" s="13"/>
      <c r="F152" s="12"/>
      <c r="G152" s="12"/>
      <c r="H152" s="14"/>
      <c r="I152" s="14"/>
      <c r="J152" s="12"/>
      <c r="K152" s="12"/>
      <c r="L152" s="15" t="str">
        <f>IF($A152="","",IF(SUMPRODUCT(--($A$2:$A$300=$A152))&gt;1,"Check ID",IF(NOT(AND(ISNUMBER(Dashboard!$B$4),N(Dashboard!$B$4)&gt;=1,N(Dashboard!$B$4)&lt;=1000,N(Dashboard!$B$4)=INT(N(Dashboard!$B$4)))),"Check inputs",SUMPRODUCT(--(Loads!$A$2:$A$1000=$A152),--(Loads!$B$2:$B$1000=Dashboard!$B$4),Loads!$C$2:$C$1000))))</f>
        <v/>
      </c>
      <c r="M152" s="16" t="str">
        <f>IF($A152="","",IF(OR(NOT(ISNUMBER(L152)),N(I152)=0),"n/a",L152/I152))</f>
        <v/>
      </c>
      <c r="N152" s="17" t="str">
        <f>IF($A152="","",IF(AND(J152="Done",K152="Y",ISNUMBER(M152),AND(ISNUMBER(Dashboard!$B$3),N(Dashboard!$B$3)&gt;=0,N(Dashboard!$B$3)&lt;=1),O152="OK",Q152="OK",SUMPRODUCT(--(Loads!$A$2:$A$1000=$A152),--(Loads!$B$2:$B$1000=Dashboard!$B$4),--(Loads!$E$2:$E$1000&lt;&gt;"OK"))=0),IF(AND(M152&gt;=Dashboard!$B$3,M152&lt;=1),"Ready","Not ready"),"Not ready"))</f>
        <v/>
      </c>
      <c r="O152" s="17" t="str">
        <f>IF($A152="","",IF(NOT(AND(ISNUMBER(F152),N(F152)&gt;=0,N(F152)&lt;=1000)),"Check order",IF(G152="","OK",IF(SUMPRODUCT(--($A$2:$A$300=G152))&lt;&gt;1,"Check ID",IF(NOT(AND(ISNUMBER(INDEX($F$2:$F$300,SUMPRODUCT(--($A$2:$A$300=G152),ROW($A$2:$A$300))-1)),N(INDEX($F$2:$F$300,SUMPRODUCT(--($A$2:$A$300=G152),ROW($A$2:$A$300))-1))&gt;=0,N(INDEX($F$2:$F$300,SUMPRODUCT(--($A$2:$A$300=G152),ROW($A$2:$A$300))-1))&lt;=1000)),"Check order",IF(INDEX($F$2:$F$300,SUMPRODUCT(--($A$2:$A$300=G152),ROW($A$2:$A$300))-1)&gt;=F152,"Order conflict","OK"))))))</f>
        <v/>
      </c>
      <c r="P152" s="17" t="str">
        <f>IF($A152="","",IF(NOT(ISNUMBER(M152)),"n/a",IF(M152&gt;1,"Over-loaded","OK")))</f>
        <v/>
      </c>
      <c r="Q152" s="17" t="str">
        <f>IF(COUNTA($A152:$K152)=0,"",IF($A152="","Check ID",IF(SUMPRODUCT(--($A$2:$A$300=$A152))&gt;1,"Duplicate ID",IF(OR(NOT(AND(ISNUMBER(H152),N(H152)&gt;=0,N(H152)&lt;=1000000000)),NOT(AND(ISNUMBER(I152),N(I152)&gt;=0,N(I152)&lt;=1000000000)),NOT(OR(J152="Not started",J152="In progress",J152="Done")),NOT(OR(K152="Y",K152="N"))),"Check inputs","OK"))))</f>
        <v/>
      </c>
    </row>
    <row r="153" ht="30" customHeight="1" spans="1:17" x14ac:dyDescent="0.25">
      <c r="A153" s="12"/>
      <c r="B153" s="13"/>
      <c r="C153" s="13"/>
      <c r="D153" s="13"/>
      <c r="E153" s="13"/>
      <c r="F153" s="12"/>
      <c r="G153" s="12"/>
      <c r="H153" s="14"/>
      <c r="I153" s="14"/>
      <c r="J153" s="12"/>
      <c r="K153" s="12"/>
      <c r="L153" s="15" t="str">
        <f>IF($A153="","",IF(SUMPRODUCT(--($A$2:$A$300=$A153))&gt;1,"Check ID",IF(NOT(AND(ISNUMBER(Dashboard!$B$4),N(Dashboard!$B$4)&gt;=1,N(Dashboard!$B$4)&lt;=1000,N(Dashboard!$B$4)=INT(N(Dashboard!$B$4)))),"Check inputs",SUMPRODUCT(--(Loads!$A$2:$A$1000=$A153),--(Loads!$B$2:$B$1000=Dashboard!$B$4),Loads!$C$2:$C$1000))))</f>
        <v/>
      </c>
      <c r="M153" s="16" t="str">
        <f>IF($A153="","",IF(OR(NOT(ISNUMBER(L153)),N(I153)=0),"n/a",L153/I153))</f>
        <v/>
      </c>
      <c r="N153" s="17" t="str">
        <f>IF($A153="","",IF(AND(J153="Done",K153="Y",ISNUMBER(M153),AND(ISNUMBER(Dashboard!$B$3),N(Dashboard!$B$3)&gt;=0,N(Dashboard!$B$3)&lt;=1),O153="OK",Q153="OK",SUMPRODUCT(--(Loads!$A$2:$A$1000=$A153),--(Loads!$B$2:$B$1000=Dashboard!$B$4),--(Loads!$E$2:$E$1000&lt;&gt;"OK"))=0),IF(AND(M153&gt;=Dashboard!$B$3,M153&lt;=1),"Ready","Not ready"),"Not ready"))</f>
        <v/>
      </c>
      <c r="O153" s="17" t="str">
        <f>IF($A153="","",IF(NOT(AND(ISNUMBER(F153),N(F153)&gt;=0,N(F153)&lt;=1000)),"Check order",IF(G153="","OK",IF(SUMPRODUCT(--($A$2:$A$300=G153))&lt;&gt;1,"Check ID",IF(NOT(AND(ISNUMBER(INDEX($F$2:$F$300,SUMPRODUCT(--($A$2:$A$300=G153),ROW($A$2:$A$300))-1)),N(INDEX($F$2:$F$300,SUMPRODUCT(--($A$2:$A$300=G153),ROW($A$2:$A$300))-1))&gt;=0,N(INDEX($F$2:$F$300,SUMPRODUCT(--($A$2:$A$300=G153),ROW($A$2:$A$300))-1))&lt;=1000)),"Check order",IF(INDEX($F$2:$F$300,SUMPRODUCT(--($A$2:$A$300=G153),ROW($A$2:$A$300))-1)&gt;=F153,"Order conflict","OK"))))))</f>
        <v/>
      </c>
      <c r="P153" s="17" t="str">
        <f>IF($A153="","",IF(NOT(ISNUMBER(M153)),"n/a",IF(M153&gt;1,"Over-loaded","OK")))</f>
        <v/>
      </c>
      <c r="Q153" s="17" t="str">
        <f>IF(COUNTA($A153:$K153)=0,"",IF($A153="","Check ID",IF(SUMPRODUCT(--($A$2:$A$300=$A153))&gt;1,"Duplicate ID",IF(OR(NOT(AND(ISNUMBER(H153),N(H153)&gt;=0,N(H153)&lt;=1000000000)),NOT(AND(ISNUMBER(I153),N(I153)&gt;=0,N(I153)&lt;=1000000000)),NOT(OR(J153="Not started",J153="In progress",J153="Done")),NOT(OR(K153="Y",K153="N"))),"Check inputs","OK"))))</f>
        <v/>
      </c>
    </row>
    <row r="154" ht="30" customHeight="1" spans="1:17" x14ac:dyDescent="0.25">
      <c r="A154" s="12"/>
      <c r="B154" s="13"/>
      <c r="C154" s="13"/>
      <c r="D154" s="13"/>
      <c r="E154" s="13"/>
      <c r="F154" s="12"/>
      <c r="G154" s="12"/>
      <c r="H154" s="14"/>
      <c r="I154" s="14"/>
      <c r="J154" s="12"/>
      <c r="K154" s="12"/>
      <c r="L154" s="15" t="str">
        <f>IF($A154="","",IF(SUMPRODUCT(--($A$2:$A$300=$A154))&gt;1,"Check ID",IF(NOT(AND(ISNUMBER(Dashboard!$B$4),N(Dashboard!$B$4)&gt;=1,N(Dashboard!$B$4)&lt;=1000,N(Dashboard!$B$4)=INT(N(Dashboard!$B$4)))),"Check inputs",SUMPRODUCT(--(Loads!$A$2:$A$1000=$A154),--(Loads!$B$2:$B$1000=Dashboard!$B$4),Loads!$C$2:$C$1000))))</f>
        <v/>
      </c>
      <c r="M154" s="16" t="str">
        <f>IF($A154="","",IF(OR(NOT(ISNUMBER(L154)),N(I154)=0),"n/a",L154/I154))</f>
        <v/>
      </c>
      <c r="N154" s="17" t="str">
        <f>IF($A154="","",IF(AND(J154="Done",K154="Y",ISNUMBER(M154),AND(ISNUMBER(Dashboard!$B$3),N(Dashboard!$B$3)&gt;=0,N(Dashboard!$B$3)&lt;=1),O154="OK",Q154="OK",SUMPRODUCT(--(Loads!$A$2:$A$1000=$A154),--(Loads!$B$2:$B$1000=Dashboard!$B$4),--(Loads!$E$2:$E$1000&lt;&gt;"OK"))=0),IF(AND(M154&gt;=Dashboard!$B$3,M154&lt;=1),"Ready","Not ready"),"Not ready"))</f>
        <v/>
      </c>
      <c r="O154" s="17" t="str">
        <f>IF($A154="","",IF(NOT(AND(ISNUMBER(F154),N(F154)&gt;=0,N(F154)&lt;=1000)),"Check order",IF(G154="","OK",IF(SUMPRODUCT(--($A$2:$A$300=G154))&lt;&gt;1,"Check ID",IF(NOT(AND(ISNUMBER(INDEX($F$2:$F$300,SUMPRODUCT(--($A$2:$A$300=G154),ROW($A$2:$A$300))-1)),N(INDEX($F$2:$F$300,SUMPRODUCT(--($A$2:$A$300=G154),ROW($A$2:$A$300))-1))&gt;=0,N(INDEX($F$2:$F$300,SUMPRODUCT(--($A$2:$A$300=G154),ROW($A$2:$A$300))-1))&lt;=1000)),"Check order",IF(INDEX($F$2:$F$300,SUMPRODUCT(--($A$2:$A$300=G154),ROW($A$2:$A$300))-1)&gt;=F154,"Order conflict","OK"))))))</f>
        <v/>
      </c>
      <c r="P154" s="17" t="str">
        <f>IF($A154="","",IF(NOT(ISNUMBER(M154)),"n/a",IF(M154&gt;1,"Over-loaded","OK")))</f>
        <v/>
      </c>
      <c r="Q154" s="17" t="str">
        <f>IF(COUNTA($A154:$K154)=0,"",IF($A154="","Check ID",IF(SUMPRODUCT(--($A$2:$A$300=$A154))&gt;1,"Duplicate ID",IF(OR(NOT(AND(ISNUMBER(H154),N(H154)&gt;=0,N(H154)&lt;=1000000000)),NOT(AND(ISNUMBER(I154),N(I154)&gt;=0,N(I154)&lt;=1000000000)),NOT(OR(J154="Not started",J154="In progress",J154="Done")),NOT(OR(K154="Y",K154="N"))),"Check inputs","OK"))))</f>
        <v/>
      </c>
    </row>
    <row r="155" ht="30" customHeight="1" spans="1:17" x14ac:dyDescent="0.25">
      <c r="A155" s="12"/>
      <c r="B155" s="13"/>
      <c r="C155" s="13"/>
      <c r="D155" s="13"/>
      <c r="E155" s="13"/>
      <c r="F155" s="12"/>
      <c r="G155" s="12"/>
      <c r="H155" s="14"/>
      <c r="I155" s="14"/>
      <c r="J155" s="12"/>
      <c r="K155" s="12"/>
      <c r="L155" s="15" t="str">
        <f>IF($A155="","",IF(SUMPRODUCT(--($A$2:$A$300=$A155))&gt;1,"Check ID",IF(NOT(AND(ISNUMBER(Dashboard!$B$4),N(Dashboard!$B$4)&gt;=1,N(Dashboard!$B$4)&lt;=1000,N(Dashboard!$B$4)=INT(N(Dashboard!$B$4)))),"Check inputs",SUMPRODUCT(--(Loads!$A$2:$A$1000=$A155),--(Loads!$B$2:$B$1000=Dashboard!$B$4),Loads!$C$2:$C$1000))))</f>
        <v/>
      </c>
      <c r="M155" s="16" t="str">
        <f>IF($A155="","",IF(OR(NOT(ISNUMBER(L155)),N(I155)=0),"n/a",L155/I155))</f>
        <v/>
      </c>
      <c r="N155" s="17" t="str">
        <f>IF($A155="","",IF(AND(J155="Done",K155="Y",ISNUMBER(M155),AND(ISNUMBER(Dashboard!$B$3),N(Dashboard!$B$3)&gt;=0,N(Dashboard!$B$3)&lt;=1),O155="OK",Q155="OK",SUMPRODUCT(--(Loads!$A$2:$A$1000=$A155),--(Loads!$B$2:$B$1000=Dashboard!$B$4),--(Loads!$E$2:$E$1000&lt;&gt;"OK"))=0),IF(AND(M155&gt;=Dashboard!$B$3,M155&lt;=1),"Ready","Not ready"),"Not ready"))</f>
        <v/>
      </c>
      <c r="O155" s="17" t="str">
        <f>IF($A155="","",IF(NOT(AND(ISNUMBER(F155),N(F155)&gt;=0,N(F155)&lt;=1000)),"Check order",IF(G155="","OK",IF(SUMPRODUCT(--($A$2:$A$300=G155))&lt;&gt;1,"Check ID",IF(NOT(AND(ISNUMBER(INDEX($F$2:$F$300,SUMPRODUCT(--($A$2:$A$300=G155),ROW($A$2:$A$300))-1)),N(INDEX($F$2:$F$300,SUMPRODUCT(--($A$2:$A$300=G155),ROW($A$2:$A$300))-1))&gt;=0,N(INDEX($F$2:$F$300,SUMPRODUCT(--($A$2:$A$300=G155),ROW($A$2:$A$300))-1))&lt;=1000)),"Check order",IF(INDEX($F$2:$F$300,SUMPRODUCT(--($A$2:$A$300=G155),ROW($A$2:$A$300))-1)&gt;=F155,"Order conflict","OK"))))))</f>
        <v/>
      </c>
      <c r="P155" s="17" t="str">
        <f>IF($A155="","",IF(NOT(ISNUMBER(M155)),"n/a",IF(M155&gt;1,"Over-loaded","OK")))</f>
        <v/>
      </c>
      <c r="Q155" s="17" t="str">
        <f>IF(COUNTA($A155:$K155)=0,"",IF($A155="","Check ID",IF(SUMPRODUCT(--($A$2:$A$300=$A155))&gt;1,"Duplicate ID",IF(OR(NOT(AND(ISNUMBER(H155),N(H155)&gt;=0,N(H155)&lt;=1000000000)),NOT(AND(ISNUMBER(I155),N(I155)&gt;=0,N(I155)&lt;=1000000000)),NOT(OR(J155="Not started",J155="In progress",J155="Done")),NOT(OR(K155="Y",K155="N"))),"Check inputs","OK"))))</f>
        <v/>
      </c>
    </row>
    <row r="156" ht="30" customHeight="1" spans="1:17" x14ac:dyDescent="0.25">
      <c r="A156" s="12"/>
      <c r="B156" s="13"/>
      <c r="C156" s="13"/>
      <c r="D156" s="13"/>
      <c r="E156" s="13"/>
      <c r="F156" s="12"/>
      <c r="G156" s="12"/>
      <c r="H156" s="14"/>
      <c r="I156" s="14"/>
      <c r="J156" s="12"/>
      <c r="K156" s="12"/>
      <c r="L156" s="15" t="str">
        <f>IF($A156="","",IF(SUMPRODUCT(--($A$2:$A$300=$A156))&gt;1,"Check ID",IF(NOT(AND(ISNUMBER(Dashboard!$B$4),N(Dashboard!$B$4)&gt;=1,N(Dashboard!$B$4)&lt;=1000,N(Dashboard!$B$4)=INT(N(Dashboard!$B$4)))),"Check inputs",SUMPRODUCT(--(Loads!$A$2:$A$1000=$A156),--(Loads!$B$2:$B$1000=Dashboard!$B$4),Loads!$C$2:$C$1000))))</f>
        <v/>
      </c>
      <c r="M156" s="16" t="str">
        <f>IF($A156="","",IF(OR(NOT(ISNUMBER(L156)),N(I156)=0),"n/a",L156/I156))</f>
        <v/>
      </c>
      <c r="N156" s="17" t="str">
        <f>IF($A156="","",IF(AND(J156="Done",K156="Y",ISNUMBER(M156),AND(ISNUMBER(Dashboard!$B$3),N(Dashboard!$B$3)&gt;=0,N(Dashboard!$B$3)&lt;=1),O156="OK",Q156="OK",SUMPRODUCT(--(Loads!$A$2:$A$1000=$A156),--(Loads!$B$2:$B$1000=Dashboard!$B$4),--(Loads!$E$2:$E$1000&lt;&gt;"OK"))=0),IF(AND(M156&gt;=Dashboard!$B$3,M156&lt;=1),"Ready","Not ready"),"Not ready"))</f>
        <v/>
      </c>
      <c r="O156" s="17" t="str">
        <f>IF($A156="","",IF(NOT(AND(ISNUMBER(F156),N(F156)&gt;=0,N(F156)&lt;=1000)),"Check order",IF(G156="","OK",IF(SUMPRODUCT(--($A$2:$A$300=G156))&lt;&gt;1,"Check ID",IF(NOT(AND(ISNUMBER(INDEX($F$2:$F$300,SUMPRODUCT(--($A$2:$A$300=G156),ROW($A$2:$A$300))-1)),N(INDEX($F$2:$F$300,SUMPRODUCT(--($A$2:$A$300=G156),ROW($A$2:$A$300))-1))&gt;=0,N(INDEX($F$2:$F$300,SUMPRODUCT(--($A$2:$A$300=G156),ROW($A$2:$A$300))-1))&lt;=1000)),"Check order",IF(INDEX($F$2:$F$300,SUMPRODUCT(--($A$2:$A$300=G156),ROW($A$2:$A$300))-1)&gt;=F156,"Order conflict","OK"))))))</f>
        <v/>
      </c>
      <c r="P156" s="17" t="str">
        <f>IF($A156="","",IF(NOT(ISNUMBER(M156)),"n/a",IF(M156&gt;1,"Over-loaded","OK")))</f>
        <v/>
      </c>
      <c r="Q156" s="17" t="str">
        <f>IF(COUNTA($A156:$K156)=0,"",IF($A156="","Check ID",IF(SUMPRODUCT(--($A$2:$A$300=$A156))&gt;1,"Duplicate ID",IF(OR(NOT(AND(ISNUMBER(H156),N(H156)&gt;=0,N(H156)&lt;=1000000000)),NOT(AND(ISNUMBER(I156),N(I156)&gt;=0,N(I156)&lt;=1000000000)),NOT(OR(J156="Not started",J156="In progress",J156="Done")),NOT(OR(K156="Y",K156="N"))),"Check inputs","OK"))))</f>
        <v/>
      </c>
    </row>
    <row r="157" ht="30" customHeight="1" spans="1:17" x14ac:dyDescent="0.25">
      <c r="A157" s="12"/>
      <c r="B157" s="13"/>
      <c r="C157" s="13"/>
      <c r="D157" s="13"/>
      <c r="E157" s="13"/>
      <c r="F157" s="12"/>
      <c r="G157" s="12"/>
      <c r="H157" s="14"/>
      <c r="I157" s="14"/>
      <c r="J157" s="12"/>
      <c r="K157" s="12"/>
      <c r="L157" s="15" t="str">
        <f>IF($A157="","",IF(SUMPRODUCT(--($A$2:$A$300=$A157))&gt;1,"Check ID",IF(NOT(AND(ISNUMBER(Dashboard!$B$4),N(Dashboard!$B$4)&gt;=1,N(Dashboard!$B$4)&lt;=1000,N(Dashboard!$B$4)=INT(N(Dashboard!$B$4)))),"Check inputs",SUMPRODUCT(--(Loads!$A$2:$A$1000=$A157),--(Loads!$B$2:$B$1000=Dashboard!$B$4),Loads!$C$2:$C$1000))))</f>
        <v/>
      </c>
      <c r="M157" s="16" t="str">
        <f>IF($A157="","",IF(OR(NOT(ISNUMBER(L157)),N(I157)=0),"n/a",L157/I157))</f>
        <v/>
      </c>
      <c r="N157" s="17" t="str">
        <f>IF($A157="","",IF(AND(J157="Done",K157="Y",ISNUMBER(M157),AND(ISNUMBER(Dashboard!$B$3),N(Dashboard!$B$3)&gt;=0,N(Dashboard!$B$3)&lt;=1),O157="OK",Q157="OK",SUMPRODUCT(--(Loads!$A$2:$A$1000=$A157),--(Loads!$B$2:$B$1000=Dashboard!$B$4),--(Loads!$E$2:$E$1000&lt;&gt;"OK"))=0),IF(AND(M157&gt;=Dashboard!$B$3,M157&lt;=1),"Ready","Not ready"),"Not ready"))</f>
        <v/>
      </c>
      <c r="O157" s="17" t="str">
        <f>IF($A157="","",IF(NOT(AND(ISNUMBER(F157),N(F157)&gt;=0,N(F157)&lt;=1000)),"Check order",IF(G157="","OK",IF(SUMPRODUCT(--($A$2:$A$300=G157))&lt;&gt;1,"Check ID",IF(NOT(AND(ISNUMBER(INDEX($F$2:$F$300,SUMPRODUCT(--($A$2:$A$300=G157),ROW($A$2:$A$300))-1)),N(INDEX($F$2:$F$300,SUMPRODUCT(--($A$2:$A$300=G157),ROW($A$2:$A$300))-1))&gt;=0,N(INDEX($F$2:$F$300,SUMPRODUCT(--($A$2:$A$300=G157),ROW($A$2:$A$300))-1))&lt;=1000)),"Check order",IF(INDEX($F$2:$F$300,SUMPRODUCT(--($A$2:$A$300=G157),ROW($A$2:$A$300))-1)&gt;=F157,"Order conflict","OK"))))))</f>
        <v/>
      </c>
      <c r="P157" s="17" t="str">
        <f>IF($A157="","",IF(NOT(ISNUMBER(M157)),"n/a",IF(M157&gt;1,"Over-loaded","OK")))</f>
        <v/>
      </c>
      <c r="Q157" s="17" t="str">
        <f>IF(COUNTA($A157:$K157)=0,"",IF($A157="","Check ID",IF(SUMPRODUCT(--($A$2:$A$300=$A157))&gt;1,"Duplicate ID",IF(OR(NOT(AND(ISNUMBER(H157),N(H157)&gt;=0,N(H157)&lt;=1000000000)),NOT(AND(ISNUMBER(I157),N(I157)&gt;=0,N(I157)&lt;=1000000000)),NOT(OR(J157="Not started",J157="In progress",J157="Done")),NOT(OR(K157="Y",K157="N"))),"Check inputs","OK"))))</f>
        <v/>
      </c>
    </row>
    <row r="158" ht="30" customHeight="1" spans="1:17" x14ac:dyDescent="0.25">
      <c r="A158" s="12"/>
      <c r="B158" s="13"/>
      <c r="C158" s="13"/>
      <c r="D158" s="13"/>
      <c r="E158" s="13"/>
      <c r="F158" s="12"/>
      <c r="G158" s="12"/>
      <c r="H158" s="14"/>
      <c r="I158" s="14"/>
      <c r="J158" s="12"/>
      <c r="K158" s="12"/>
      <c r="L158" s="15" t="str">
        <f>IF($A158="","",IF(SUMPRODUCT(--($A$2:$A$300=$A158))&gt;1,"Check ID",IF(NOT(AND(ISNUMBER(Dashboard!$B$4),N(Dashboard!$B$4)&gt;=1,N(Dashboard!$B$4)&lt;=1000,N(Dashboard!$B$4)=INT(N(Dashboard!$B$4)))),"Check inputs",SUMPRODUCT(--(Loads!$A$2:$A$1000=$A158),--(Loads!$B$2:$B$1000=Dashboard!$B$4),Loads!$C$2:$C$1000))))</f>
        <v/>
      </c>
      <c r="M158" s="16" t="str">
        <f>IF($A158="","",IF(OR(NOT(ISNUMBER(L158)),N(I158)=0),"n/a",L158/I158))</f>
        <v/>
      </c>
      <c r="N158" s="17" t="str">
        <f>IF($A158="","",IF(AND(J158="Done",K158="Y",ISNUMBER(M158),AND(ISNUMBER(Dashboard!$B$3),N(Dashboard!$B$3)&gt;=0,N(Dashboard!$B$3)&lt;=1),O158="OK",Q158="OK",SUMPRODUCT(--(Loads!$A$2:$A$1000=$A158),--(Loads!$B$2:$B$1000=Dashboard!$B$4),--(Loads!$E$2:$E$1000&lt;&gt;"OK"))=0),IF(AND(M158&gt;=Dashboard!$B$3,M158&lt;=1),"Ready","Not ready"),"Not ready"))</f>
        <v/>
      </c>
      <c r="O158" s="17" t="str">
        <f>IF($A158="","",IF(NOT(AND(ISNUMBER(F158),N(F158)&gt;=0,N(F158)&lt;=1000)),"Check order",IF(G158="","OK",IF(SUMPRODUCT(--($A$2:$A$300=G158))&lt;&gt;1,"Check ID",IF(NOT(AND(ISNUMBER(INDEX($F$2:$F$300,SUMPRODUCT(--($A$2:$A$300=G158),ROW($A$2:$A$300))-1)),N(INDEX($F$2:$F$300,SUMPRODUCT(--($A$2:$A$300=G158),ROW($A$2:$A$300))-1))&gt;=0,N(INDEX($F$2:$F$300,SUMPRODUCT(--($A$2:$A$300=G158),ROW($A$2:$A$300))-1))&lt;=1000)),"Check order",IF(INDEX($F$2:$F$300,SUMPRODUCT(--($A$2:$A$300=G158),ROW($A$2:$A$300))-1)&gt;=F158,"Order conflict","OK"))))))</f>
        <v/>
      </c>
      <c r="P158" s="17" t="str">
        <f>IF($A158="","",IF(NOT(ISNUMBER(M158)),"n/a",IF(M158&gt;1,"Over-loaded","OK")))</f>
        <v/>
      </c>
      <c r="Q158" s="17" t="str">
        <f>IF(COUNTA($A158:$K158)=0,"",IF($A158="","Check ID",IF(SUMPRODUCT(--($A$2:$A$300=$A158))&gt;1,"Duplicate ID",IF(OR(NOT(AND(ISNUMBER(H158),N(H158)&gt;=0,N(H158)&lt;=1000000000)),NOT(AND(ISNUMBER(I158),N(I158)&gt;=0,N(I158)&lt;=1000000000)),NOT(OR(J158="Not started",J158="In progress",J158="Done")),NOT(OR(K158="Y",K158="N"))),"Check inputs","OK"))))</f>
        <v/>
      </c>
    </row>
    <row r="159" ht="30" customHeight="1" spans="1:17" x14ac:dyDescent="0.25">
      <c r="A159" s="12"/>
      <c r="B159" s="13"/>
      <c r="C159" s="13"/>
      <c r="D159" s="13"/>
      <c r="E159" s="13"/>
      <c r="F159" s="12"/>
      <c r="G159" s="12"/>
      <c r="H159" s="14"/>
      <c r="I159" s="14"/>
      <c r="J159" s="12"/>
      <c r="K159" s="12"/>
      <c r="L159" s="15" t="str">
        <f>IF($A159="","",IF(SUMPRODUCT(--($A$2:$A$300=$A159))&gt;1,"Check ID",IF(NOT(AND(ISNUMBER(Dashboard!$B$4),N(Dashboard!$B$4)&gt;=1,N(Dashboard!$B$4)&lt;=1000,N(Dashboard!$B$4)=INT(N(Dashboard!$B$4)))),"Check inputs",SUMPRODUCT(--(Loads!$A$2:$A$1000=$A159),--(Loads!$B$2:$B$1000=Dashboard!$B$4),Loads!$C$2:$C$1000))))</f>
        <v/>
      </c>
      <c r="M159" s="16" t="str">
        <f>IF($A159="","",IF(OR(NOT(ISNUMBER(L159)),N(I159)=0),"n/a",L159/I159))</f>
        <v/>
      </c>
      <c r="N159" s="17" t="str">
        <f>IF($A159="","",IF(AND(J159="Done",K159="Y",ISNUMBER(M159),AND(ISNUMBER(Dashboard!$B$3),N(Dashboard!$B$3)&gt;=0,N(Dashboard!$B$3)&lt;=1),O159="OK",Q159="OK",SUMPRODUCT(--(Loads!$A$2:$A$1000=$A159),--(Loads!$B$2:$B$1000=Dashboard!$B$4),--(Loads!$E$2:$E$1000&lt;&gt;"OK"))=0),IF(AND(M159&gt;=Dashboard!$B$3,M159&lt;=1),"Ready","Not ready"),"Not ready"))</f>
        <v/>
      </c>
      <c r="O159" s="17" t="str">
        <f>IF($A159="","",IF(NOT(AND(ISNUMBER(F159),N(F159)&gt;=0,N(F159)&lt;=1000)),"Check order",IF(G159="","OK",IF(SUMPRODUCT(--($A$2:$A$300=G159))&lt;&gt;1,"Check ID",IF(NOT(AND(ISNUMBER(INDEX($F$2:$F$300,SUMPRODUCT(--($A$2:$A$300=G159),ROW($A$2:$A$300))-1)),N(INDEX($F$2:$F$300,SUMPRODUCT(--($A$2:$A$300=G159),ROW($A$2:$A$300))-1))&gt;=0,N(INDEX($F$2:$F$300,SUMPRODUCT(--($A$2:$A$300=G159),ROW($A$2:$A$300))-1))&lt;=1000)),"Check order",IF(INDEX($F$2:$F$300,SUMPRODUCT(--($A$2:$A$300=G159),ROW($A$2:$A$300))-1)&gt;=F159,"Order conflict","OK"))))))</f>
        <v/>
      </c>
      <c r="P159" s="17" t="str">
        <f>IF($A159="","",IF(NOT(ISNUMBER(M159)),"n/a",IF(M159&gt;1,"Over-loaded","OK")))</f>
        <v/>
      </c>
      <c r="Q159" s="17" t="str">
        <f>IF(COUNTA($A159:$K159)=0,"",IF($A159="","Check ID",IF(SUMPRODUCT(--($A$2:$A$300=$A159))&gt;1,"Duplicate ID",IF(OR(NOT(AND(ISNUMBER(H159),N(H159)&gt;=0,N(H159)&lt;=1000000000)),NOT(AND(ISNUMBER(I159),N(I159)&gt;=0,N(I159)&lt;=1000000000)),NOT(OR(J159="Not started",J159="In progress",J159="Done")),NOT(OR(K159="Y",K159="N"))),"Check inputs","OK"))))</f>
        <v/>
      </c>
    </row>
    <row r="160" ht="30" customHeight="1" spans="1:17" x14ac:dyDescent="0.25">
      <c r="A160" s="12"/>
      <c r="B160" s="13"/>
      <c r="C160" s="13"/>
      <c r="D160" s="13"/>
      <c r="E160" s="13"/>
      <c r="F160" s="12"/>
      <c r="G160" s="12"/>
      <c r="H160" s="14"/>
      <c r="I160" s="14"/>
      <c r="J160" s="12"/>
      <c r="K160" s="12"/>
      <c r="L160" s="15" t="str">
        <f>IF($A160="","",IF(SUMPRODUCT(--($A$2:$A$300=$A160))&gt;1,"Check ID",IF(NOT(AND(ISNUMBER(Dashboard!$B$4),N(Dashboard!$B$4)&gt;=1,N(Dashboard!$B$4)&lt;=1000,N(Dashboard!$B$4)=INT(N(Dashboard!$B$4)))),"Check inputs",SUMPRODUCT(--(Loads!$A$2:$A$1000=$A160),--(Loads!$B$2:$B$1000=Dashboard!$B$4),Loads!$C$2:$C$1000))))</f>
        <v/>
      </c>
      <c r="M160" s="16" t="str">
        <f>IF($A160="","",IF(OR(NOT(ISNUMBER(L160)),N(I160)=0),"n/a",L160/I160))</f>
        <v/>
      </c>
      <c r="N160" s="17" t="str">
        <f>IF($A160="","",IF(AND(J160="Done",K160="Y",ISNUMBER(M160),AND(ISNUMBER(Dashboard!$B$3),N(Dashboard!$B$3)&gt;=0,N(Dashboard!$B$3)&lt;=1),O160="OK",Q160="OK",SUMPRODUCT(--(Loads!$A$2:$A$1000=$A160),--(Loads!$B$2:$B$1000=Dashboard!$B$4),--(Loads!$E$2:$E$1000&lt;&gt;"OK"))=0),IF(AND(M160&gt;=Dashboard!$B$3,M160&lt;=1),"Ready","Not ready"),"Not ready"))</f>
        <v/>
      </c>
      <c r="O160" s="17" t="str">
        <f>IF($A160="","",IF(NOT(AND(ISNUMBER(F160),N(F160)&gt;=0,N(F160)&lt;=1000)),"Check order",IF(G160="","OK",IF(SUMPRODUCT(--($A$2:$A$300=G160))&lt;&gt;1,"Check ID",IF(NOT(AND(ISNUMBER(INDEX($F$2:$F$300,SUMPRODUCT(--($A$2:$A$300=G160),ROW($A$2:$A$300))-1)),N(INDEX($F$2:$F$300,SUMPRODUCT(--($A$2:$A$300=G160),ROW($A$2:$A$300))-1))&gt;=0,N(INDEX($F$2:$F$300,SUMPRODUCT(--($A$2:$A$300=G160),ROW($A$2:$A$300))-1))&lt;=1000)),"Check order",IF(INDEX($F$2:$F$300,SUMPRODUCT(--($A$2:$A$300=G160),ROW($A$2:$A$300))-1)&gt;=F160,"Order conflict","OK"))))))</f>
        <v/>
      </c>
      <c r="P160" s="17" t="str">
        <f>IF($A160="","",IF(NOT(ISNUMBER(M160)),"n/a",IF(M160&gt;1,"Over-loaded","OK")))</f>
        <v/>
      </c>
      <c r="Q160" s="17" t="str">
        <f>IF(COUNTA($A160:$K160)=0,"",IF($A160="","Check ID",IF(SUMPRODUCT(--($A$2:$A$300=$A160))&gt;1,"Duplicate ID",IF(OR(NOT(AND(ISNUMBER(H160),N(H160)&gt;=0,N(H160)&lt;=1000000000)),NOT(AND(ISNUMBER(I160),N(I160)&gt;=0,N(I160)&lt;=1000000000)),NOT(OR(J160="Not started",J160="In progress",J160="Done")),NOT(OR(K160="Y",K160="N"))),"Check inputs","OK"))))</f>
        <v/>
      </c>
    </row>
    <row r="161" ht="30" customHeight="1" spans="1:17" x14ac:dyDescent="0.25">
      <c r="A161" s="12"/>
      <c r="B161" s="13"/>
      <c r="C161" s="13"/>
      <c r="D161" s="13"/>
      <c r="E161" s="13"/>
      <c r="F161" s="12"/>
      <c r="G161" s="12"/>
      <c r="H161" s="14"/>
      <c r="I161" s="14"/>
      <c r="J161" s="12"/>
      <c r="K161" s="12"/>
      <c r="L161" s="15" t="str">
        <f>IF($A161="","",IF(SUMPRODUCT(--($A$2:$A$300=$A161))&gt;1,"Check ID",IF(NOT(AND(ISNUMBER(Dashboard!$B$4),N(Dashboard!$B$4)&gt;=1,N(Dashboard!$B$4)&lt;=1000,N(Dashboard!$B$4)=INT(N(Dashboard!$B$4)))),"Check inputs",SUMPRODUCT(--(Loads!$A$2:$A$1000=$A161),--(Loads!$B$2:$B$1000=Dashboard!$B$4),Loads!$C$2:$C$1000))))</f>
        <v/>
      </c>
      <c r="M161" s="16" t="str">
        <f>IF($A161="","",IF(OR(NOT(ISNUMBER(L161)),N(I161)=0),"n/a",L161/I161))</f>
        <v/>
      </c>
      <c r="N161" s="17" t="str">
        <f>IF($A161="","",IF(AND(J161="Done",K161="Y",ISNUMBER(M161),AND(ISNUMBER(Dashboard!$B$3),N(Dashboard!$B$3)&gt;=0,N(Dashboard!$B$3)&lt;=1),O161="OK",Q161="OK",SUMPRODUCT(--(Loads!$A$2:$A$1000=$A161),--(Loads!$B$2:$B$1000=Dashboard!$B$4),--(Loads!$E$2:$E$1000&lt;&gt;"OK"))=0),IF(AND(M161&gt;=Dashboard!$B$3,M161&lt;=1),"Ready","Not ready"),"Not ready"))</f>
        <v/>
      </c>
      <c r="O161" s="17" t="str">
        <f>IF($A161="","",IF(NOT(AND(ISNUMBER(F161),N(F161)&gt;=0,N(F161)&lt;=1000)),"Check order",IF(G161="","OK",IF(SUMPRODUCT(--($A$2:$A$300=G161))&lt;&gt;1,"Check ID",IF(NOT(AND(ISNUMBER(INDEX($F$2:$F$300,SUMPRODUCT(--($A$2:$A$300=G161),ROW($A$2:$A$300))-1)),N(INDEX($F$2:$F$300,SUMPRODUCT(--($A$2:$A$300=G161),ROW($A$2:$A$300))-1))&gt;=0,N(INDEX($F$2:$F$300,SUMPRODUCT(--($A$2:$A$300=G161),ROW($A$2:$A$300))-1))&lt;=1000)),"Check order",IF(INDEX($F$2:$F$300,SUMPRODUCT(--($A$2:$A$300=G161),ROW($A$2:$A$300))-1)&gt;=F161,"Order conflict","OK"))))))</f>
        <v/>
      </c>
      <c r="P161" s="17" t="str">
        <f>IF($A161="","",IF(NOT(ISNUMBER(M161)),"n/a",IF(M161&gt;1,"Over-loaded","OK")))</f>
        <v/>
      </c>
      <c r="Q161" s="17" t="str">
        <f>IF(COUNTA($A161:$K161)=0,"",IF($A161="","Check ID",IF(SUMPRODUCT(--($A$2:$A$300=$A161))&gt;1,"Duplicate ID",IF(OR(NOT(AND(ISNUMBER(H161),N(H161)&gt;=0,N(H161)&lt;=1000000000)),NOT(AND(ISNUMBER(I161),N(I161)&gt;=0,N(I161)&lt;=1000000000)),NOT(OR(J161="Not started",J161="In progress",J161="Done")),NOT(OR(K161="Y",K161="N"))),"Check inputs","OK"))))</f>
        <v/>
      </c>
    </row>
    <row r="162" ht="30" customHeight="1" spans="1:17" x14ac:dyDescent="0.25">
      <c r="A162" s="12"/>
      <c r="B162" s="13"/>
      <c r="C162" s="13"/>
      <c r="D162" s="13"/>
      <c r="E162" s="13"/>
      <c r="F162" s="12"/>
      <c r="G162" s="12"/>
      <c r="H162" s="14"/>
      <c r="I162" s="14"/>
      <c r="J162" s="12"/>
      <c r="K162" s="12"/>
      <c r="L162" s="15" t="str">
        <f>IF($A162="","",IF(SUMPRODUCT(--($A$2:$A$300=$A162))&gt;1,"Check ID",IF(NOT(AND(ISNUMBER(Dashboard!$B$4),N(Dashboard!$B$4)&gt;=1,N(Dashboard!$B$4)&lt;=1000,N(Dashboard!$B$4)=INT(N(Dashboard!$B$4)))),"Check inputs",SUMPRODUCT(--(Loads!$A$2:$A$1000=$A162),--(Loads!$B$2:$B$1000=Dashboard!$B$4),Loads!$C$2:$C$1000))))</f>
        <v/>
      </c>
      <c r="M162" s="16" t="str">
        <f>IF($A162="","",IF(OR(NOT(ISNUMBER(L162)),N(I162)=0),"n/a",L162/I162))</f>
        <v/>
      </c>
      <c r="N162" s="17" t="str">
        <f>IF($A162="","",IF(AND(J162="Done",K162="Y",ISNUMBER(M162),AND(ISNUMBER(Dashboard!$B$3),N(Dashboard!$B$3)&gt;=0,N(Dashboard!$B$3)&lt;=1),O162="OK",Q162="OK",SUMPRODUCT(--(Loads!$A$2:$A$1000=$A162),--(Loads!$B$2:$B$1000=Dashboard!$B$4),--(Loads!$E$2:$E$1000&lt;&gt;"OK"))=0),IF(AND(M162&gt;=Dashboard!$B$3,M162&lt;=1),"Ready","Not ready"),"Not ready"))</f>
        <v/>
      </c>
      <c r="O162" s="17" t="str">
        <f>IF($A162="","",IF(NOT(AND(ISNUMBER(F162),N(F162)&gt;=0,N(F162)&lt;=1000)),"Check order",IF(G162="","OK",IF(SUMPRODUCT(--($A$2:$A$300=G162))&lt;&gt;1,"Check ID",IF(NOT(AND(ISNUMBER(INDEX($F$2:$F$300,SUMPRODUCT(--($A$2:$A$300=G162),ROW($A$2:$A$300))-1)),N(INDEX($F$2:$F$300,SUMPRODUCT(--($A$2:$A$300=G162),ROW($A$2:$A$300))-1))&gt;=0,N(INDEX($F$2:$F$300,SUMPRODUCT(--($A$2:$A$300=G162),ROW($A$2:$A$300))-1))&lt;=1000)),"Check order",IF(INDEX($F$2:$F$300,SUMPRODUCT(--($A$2:$A$300=G162),ROW($A$2:$A$300))-1)&gt;=F162,"Order conflict","OK"))))))</f>
        <v/>
      </c>
      <c r="P162" s="17" t="str">
        <f>IF($A162="","",IF(NOT(ISNUMBER(M162)),"n/a",IF(M162&gt;1,"Over-loaded","OK")))</f>
        <v/>
      </c>
      <c r="Q162" s="17" t="str">
        <f>IF(COUNTA($A162:$K162)=0,"",IF($A162="","Check ID",IF(SUMPRODUCT(--($A$2:$A$300=$A162))&gt;1,"Duplicate ID",IF(OR(NOT(AND(ISNUMBER(H162),N(H162)&gt;=0,N(H162)&lt;=1000000000)),NOT(AND(ISNUMBER(I162),N(I162)&gt;=0,N(I162)&lt;=1000000000)),NOT(OR(J162="Not started",J162="In progress",J162="Done")),NOT(OR(K162="Y",K162="N"))),"Check inputs","OK"))))</f>
        <v/>
      </c>
    </row>
    <row r="163" ht="30" customHeight="1" spans="1:17" x14ac:dyDescent="0.25">
      <c r="A163" s="12"/>
      <c r="B163" s="13"/>
      <c r="C163" s="13"/>
      <c r="D163" s="13"/>
      <c r="E163" s="13"/>
      <c r="F163" s="12"/>
      <c r="G163" s="12"/>
      <c r="H163" s="14"/>
      <c r="I163" s="14"/>
      <c r="J163" s="12"/>
      <c r="K163" s="12"/>
      <c r="L163" s="15" t="str">
        <f>IF($A163="","",IF(SUMPRODUCT(--($A$2:$A$300=$A163))&gt;1,"Check ID",IF(NOT(AND(ISNUMBER(Dashboard!$B$4),N(Dashboard!$B$4)&gt;=1,N(Dashboard!$B$4)&lt;=1000,N(Dashboard!$B$4)=INT(N(Dashboard!$B$4)))),"Check inputs",SUMPRODUCT(--(Loads!$A$2:$A$1000=$A163),--(Loads!$B$2:$B$1000=Dashboard!$B$4),Loads!$C$2:$C$1000))))</f>
        <v/>
      </c>
      <c r="M163" s="16" t="str">
        <f>IF($A163="","",IF(OR(NOT(ISNUMBER(L163)),N(I163)=0),"n/a",L163/I163))</f>
        <v/>
      </c>
      <c r="N163" s="17" t="str">
        <f>IF($A163="","",IF(AND(J163="Done",K163="Y",ISNUMBER(M163),AND(ISNUMBER(Dashboard!$B$3),N(Dashboard!$B$3)&gt;=0,N(Dashboard!$B$3)&lt;=1),O163="OK",Q163="OK",SUMPRODUCT(--(Loads!$A$2:$A$1000=$A163),--(Loads!$B$2:$B$1000=Dashboard!$B$4),--(Loads!$E$2:$E$1000&lt;&gt;"OK"))=0),IF(AND(M163&gt;=Dashboard!$B$3,M163&lt;=1),"Ready","Not ready"),"Not ready"))</f>
        <v/>
      </c>
      <c r="O163" s="17" t="str">
        <f>IF($A163="","",IF(NOT(AND(ISNUMBER(F163),N(F163)&gt;=0,N(F163)&lt;=1000)),"Check order",IF(G163="","OK",IF(SUMPRODUCT(--($A$2:$A$300=G163))&lt;&gt;1,"Check ID",IF(NOT(AND(ISNUMBER(INDEX($F$2:$F$300,SUMPRODUCT(--($A$2:$A$300=G163),ROW($A$2:$A$300))-1)),N(INDEX($F$2:$F$300,SUMPRODUCT(--($A$2:$A$300=G163),ROW($A$2:$A$300))-1))&gt;=0,N(INDEX($F$2:$F$300,SUMPRODUCT(--($A$2:$A$300=G163),ROW($A$2:$A$300))-1))&lt;=1000)),"Check order",IF(INDEX($F$2:$F$300,SUMPRODUCT(--($A$2:$A$300=G163),ROW($A$2:$A$300))-1)&gt;=F163,"Order conflict","OK"))))))</f>
        <v/>
      </c>
      <c r="P163" s="17" t="str">
        <f>IF($A163="","",IF(NOT(ISNUMBER(M163)),"n/a",IF(M163&gt;1,"Over-loaded","OK")))</f>
        <v/>
      </c>
      <c r="Q163" s="17" t="str">
        <f>IF(COUNTA($A163:$K163)=0,"",IF($A163="","Check ID",IF(SUMPRODUCT(--($A$2:$A$300=$A163))&gt;1,"Duplicate ID",IF(OR(NOT(AND(ISNUMBER(H163),N(H163)&gt;=0,N(H163)&lt;=1000000000)),NOT(AND(ISNUMBER(I163),N(I163)&gt;=0,N(I163)&lt;=1000000000)),NOT(OR(J163="Not started",J163="In progress",J163="Done")),NOT(OR(K163="Y",K163="N"))),"Check inputs","OK"))))</f>
        <v/>
      </c>
    </row>
    <row r="164" ht="30" customHeight="1" spans="1:17" x14ac:dyDescent="0.25">
      <c r="A164" s="12"/>
      <c r="B164" s="13"/>
      <c r="C164" s="13"/>
      <c r="D164" s="13"/>
      <c r="E164" s="13"/>
      <c r="F164" s="12"/>
      <c r="G164" s="12"/>
      <c r="H164" s="14"/>
      <c r="I164" s="14"/>
      <c r="J164" s="12"/>
      <c r="K164" s="12"/>
      <c r="L164" s="15" t="str">
        <f>IF($A164="","",IF(SUMPRODUCT(--($A$2:$A$300=$A164))&gt;1,"Check ID",IF(NOT(AND(ISNUMBER(Dashboard!$B$4),N(Dashboard!$B$4)&gt;=1,N(Dashboard!$B$4)&lt;=1000,N(Dashboard!$B$4)=INT(N(Dashboard!$B$4)))),"Check inputs",SUMPRODUCT(--(Loads!$A$2:$A$1000=$A164),--(Loads!$B$2:$B$1000=Dashboard!$B$4),Loads!$C$2:$C$1000))))</f>
        <v/>
      </c>
      <c r="M164" s="16" t="str">
        <f>IF($A164="","",IF(OR(NOT(ISNUMBER(L164)),N(I164)=0),"n/a",L164/I164))</f>
        <v/>
      </c>
      <c r="N164" s="17" t="str">
        <f>IF($A164="","",IF(AND(J164="Done",K164="Y",ISNUMBER(M164),AND(ISNUMBER(Dashboard!$B$3),N(Dashboard!$B$3)&gt;=0,N(Dashboard!$B$3)&lt;=1),O164="OK",Q164="OK",SUMPRODUCT(--(Loads!$A$2:$A$1000=$A164),--(Loads!$B$2:$B$1000=Dashboard!$B$4),--(Loads!$E$2:$E$1000&lt;&gt;"OK"))=0),IF(AND(M164&gt;=Dashboard!$B$3,M164&lt;=1),"Ready","Not ready"),"Not ready"))</f>
        <v/>
      </c>
      <c r="O164" s="17" t="str">
        <f>IF($A164="","",IF(NOT(AND(ISNUMBER(F164),N(F164)&gt;=0,N(F164)&lt;=1000)),"Check order",IF(G164="","OK",IF(SUMPRODUCT(--($A$2:$A$300=G164))&lt;&gt;1,"Check ID",IF(NOT(AND(ISNUMBER(INDEX($F$2:$F$300,SUMPRODUCT(--($A$2:$A$300=G164),ROW($A$2:$A$300))-1)),N(INDEX($F$2:$F$300,SUMPRODUCT(--($A$2:$A$300=G164),ROW($A$2:$A$300))-1))&gt;=0,N(INDEX($F$2:$F$300,SUMPRODUCT(--($A$2:$A$300=G164),ROW($A$2:$A$300))-1))&lt;=1000)),"Check order",IF(INDEX($F$2:$F$300,SUMPRODUCT(--($A$2:$A$300=G164),ROW($A$2:$A$300))-1)&gt;=F164,"Order conflict","OK"))))))</f>
        <v/>
      </c>
      <c r="P164" s="17" t="str">
        <f>IF($A164="","",IF(NOT(ISNUMBER(M164)),"n/a",IF(M164&gt;1,"Over-loaded","OK")))</f>
        <v/>
      </c>
      <c r="Q164" s="17" t="str">
        <f>IF(COUNTA($A164:$K164)=0,"",IF($A164="","Check ID",IF(SUMPRODUCT(--($A$2:$A$300=$A164))&gt;1,"Duplicate ID",IF(OR(NOT(AND(ISNUMBER(H164),N(H164)&gt;=0,N(H164)&lt;=1000000000)),NOT(AND(ISNUMBER(I164),N(I164)&gt;=0,N(I164)&lt;=1000000000)),NOT(OR(J164="Not started",J164="In progress",J164="Done")),NOT(OR(K164="Y",K164="N"))),"Check inputs","OK"))))</f>
        <v/>
      </c>
    </row>
    <row r="165" ht="30" customHeight="1" spans="1:17" x14ac:dyDescent="0.25">
      <c r="A165" s="12"/>
      <c r="B165" s="13"/>
      <c r="C165" s="13"/>
      <c r="D165" s="13"/>
      <c r="E165" s="13"/>
      <c r="F165" s="12"/>
      <c r="G165" s="12"/>
      <c r="H165" s="14"/>
      <c r="I165" s="14"/>
      <c r="J165" s="12"/>
      <c r="K165" s="12"/>
      <c r="L165" s="15" t="str">
        <f>IF($A165="","",IF(SUMPRODUCT(--($A$2:$A$300=$A165))&gt;1,"Check ID",IF(NOT(AND(ISNUMBER(Dashboard!$B$4),N(Dashboard!$B$4)&gt;=1,N(Dashboard!$B$4)&lt;=1000,N(Dashboard!$B$4)=INT(N(Dashboard!$B$4)))),"Check inputs",SUMPRODUCT(--(Loads!$A$2:$A$1000=$A165),--(Loads!$B$2:$B$1000=Dashboard!$B$4),Loads!$C$2:$C$1000))))</f>
        <v/>
      </c>
      <c r="M165" s="16" t="str">
        <f>IF($A165="","",IF(OR(NOT(ISNUMBER(L165)),N(I165)=0),"n/a",L165/I165))</f>
        <v/>
      </c>
      <c r="N165" s="17" t="str">
        <f>IF($A165="","",IF(AND(J165="Done",K165="Y",ISNUMBER(M165),AND(ISNUMBER(Dashboard!$B$3),N(Dashboard!$B$3)&gt;=0,N(Dashboard!$B$3)&lt;=1),O165="OK",Q165="OK",SUMPRODUCT(--(Loads!$A$2:$A$1000=$A165),--(Loads!$B$2:$B$1000=Dashboard!$B$4),--(Loads!$E$2:$E$1000&lt;&gt;"OK"))=0),IF(AND(M165&gt;=Dashboard!$B$3,M165&lt;=1),"Ready","Not ready"),"Not ready"))</f>
        <v/>
      </c>
      <c r="O165" s="17" t="str">
        <f>IF($A165="","",IF(NOT(AND(ISNUMBER(F165),N(F165)&gt;=0,N(F165)&lt;=1000)),"Check order",IF(G165="","OK",IF(SUMPRODUCT(--($A$2:$A$300=G165))&lt;&gt;1,"Check ID",IF(NOT(AND(ISNUMBER(INDEX($F$2:$F$300,SUMPRODUCT(--($A$2:$A$300=G165),ROW($A$2:$A$300))-1)),N(INDEX($F$2:$F$300,SUMPRODUCT(--($A$2:$A$300=G165),ROW($A$2:$A$300))-1))&gt;=0,N(INDEX($F$2:$F$300,SUMPRODUCT(--($A$2:$A$300=G165),ROW($A$2:$A$300))-1))&lt;=1000)),"Check order",IF(INDEX($F$2:$F$300,SUMPRODUCT(--($A$2:$A$300=G165),ROW($A$2:$A$300))-1)&gt;=F165,"Order conflict","OK"))))))</f>
        <v/>
      </c>
      <c r="P165" s="17" t="str">
        <f>IF($A165="","",IF(NOT(ISNUMBER(M165)),"n/a",IF(M165&gt;1,"Over-loaded","OK")))</f>
        <v/>
      </c>
      <c r="Q165" s="17" t="str">
        <f>IF(COUNTA($A165:$K165)=0,"",IF($A165="","Check ID",IF(SUMPRODUCT(--($A$2:$A$300=$A165))&gt;1,"Duplicate ID",IF(OR(NOT(AND(ISNUMBER(H165),N(H165)&gt;=0,N(H165)&lt;=1000000000)),NOT(AND(ISNUMBER(I165),N(I165)&gt;=0,N(I165)&lt;=1000000000)),NOT(OR(J165="Not started",J165="In progress",J165="Done")),NOT(OR(K165="Y",K165="N"))),"Check inputs","OK"))))</f>
        <v/>
      </c>
    </row>
    <row r="166" ht="30" customHeight="1" spans="1:17" x14ac:dyDescent="0.25">
      <c r="A166" s="12"/>
      <c r="B166" s="13"/>
      <c r="C166" s="13"/>
      <c r="D166" s="13"/>
      <c r="E166" s="13"/>
      <c r="F166" s="12"/>
      <c r="G166" s="12"/>
      <c r="H166" s="14"/>
      <c r="I166" s="14"/>
      <c r="J166" s="12"/>
      <c r="K166" s="12"/>
      <c r="L166" s="15" t="str">
        <f>IF($A166="","",IF(SUMPRODUCT(--($A$2:$A$300=$A166))&gt;1,"Check ID",IF(NOT(AND(ISNUMBER(Dashboard!$B$4),N(Dashboard!$B$4)&gt;=1,N(Dashboard!$B$4)&lt;=1000,N(Dashboard!$B$4)=INT(N(Dashboard!$B$4)))),"Check inputs",SUMPRODUCT(--(Loads!$A$2:$A$1000=$A166),--(Loads!$B$2:$B$1000=Dashboard!$B$4),Loads!$C$2:$C$1000))))</f>
        <v/>
      </c>
      <c r="M166" s="16" t="str">
        <f>IF($A166="","",IF(OR(NOT(ISNUMBER(L166)),N(I166)=0),"n/a",L166/I166))</f>
        <v/>
      </c>
      <c r="N166" s="17" t="str">
        <f>IF($A166="","",IF(AND(J166="Done",K166="Y",ISNUMBER(M166),AND(ISNUMBER(Dashboard!$B$3),N(Dashboard!$B$3)&gt;=0,N(Dashboard!$B$3)&lt;=1),O166="OK",Q166="OK",SUMPRODUCT(--(Loads!$A$2:$A$1000=$A166),--(Loads!$B$2:$B$1000=Dashboard!$B$4),--(Loads!$E$2:$E$1000&lt;&gt;"OK"))=0),IF(AND(M166&gt;=Dashboard!$B$3,M166&lt;=1),"Ready","Not ready"),"Not ready"))</f>
        <v/>
      </c>
      <c r="O166" s="17" t="str">
        <f>IF($A166="","",IF(NOT(AND(ISNUMBER(F166),N(F166)&gt;=0,N(F166)&lt;=1000)),"Check order",IF(G166="","OK",IF(SUMPRODUCT(--($A$2:$A$300=G166))&lt;&gt;1,"Check ID",IF(NOT(AND(ISNUMBER(INDEX($F$2:$F$300,SUMPRODUCT(--($A$2:$A$300=G166),ROW($A$2:$A$300))-1)),N(INDEX($F$2:$F$300,SUMPRODUCT(--($A$2:$A$300=G166),ROW($A$2:$A$300))-1))&gt;=0,N(INDEX($F$2:$F$300,SUMPRODUCT(--($A$2:$A$300=G166),ROW($A$2:$A$300))-1))&lt;=1000)),"Check order",IF(INDEX($F$2:$F$300,SUMPRODUCT(--($A$2:$A$300=G166),ROW($A$2:$A$300))-1)&gt;=F166,"Order conflict","OK"))))))</f>
        <v/>
      </c>
      <c r="P166" s="17" t="str">
        <f>IF($A166="","",IF(NOT(ISNUMBER(M166)),"n/a",IF(M166&gt;1,"Over-loaded","OK")))</f>
        <v/>
      </c>
      <c r="Q166" s="17" t="str">
        <f>IF(COUNTA($A166:$K166)=0,"",IF($A166="","Check ID",IF(SUMPRODUCT(--($A$2:$A$300=$A166))&gt;1,"Duplicate ID",IF(OR(NOT(AND(ISNUMBER(H166),N(H166)&gt;=0,N(H166)&lt;=1000000000)),NOT(AND(ISNUMBER(I166),N(I166)&gt;=0,N(I166)&lt;=1000000000)),NOT(OR(J166="Not started",J166="In progress",J166="Done")),NOT(OR(K166="Y",K166="N"))),"Check inputs","OK"))))</f>
        <v/>
      </c>
    </row>
    <row r="167" ht="30" customHeight="1" spans="1:17" x14ac:dyDescent="0.25">
      <c r="A167" s="12"/>
      <c r="B167" s="13"/>
      <c r="C167" s="13"/>
      <c r="D167" s="13"/>
      <c r="E167" s="13"/>
      <c r="F167" s="12"/>
      <c r="G167" s="12"/>
      <c r="H167" s="14"/>
      <c r="I167" s="14"/>
      <c r="J167" s="12"/>
      <c r="K167" s="12"/>
      <c r="L167" s="15" t="str">
        <f>IF($A167="","",IF(SUMPRODUCT(--($A$2:$A$300=$A167))&gt;1,"Check ID",IF(NOT(AND(ISNUMBER(Dashboard!$B$4),N(Dashboard!$B$4)&gt;=1,N(Dashboard!$B$4)&lt;=1000,N(Dashboard!$B$4)=INT(N(Dashboard!$B$4)))),"Check inputs",SUMPRODUCT(--(Loads!$A$2:$A$1000=$A167),--(Loads!$B$2:$B$1000=Dashboard!$B$4),Loads!$C$2:$C$1000))))</f>
        <v/>
      </c>
      <c r="M167" s="16" t="str">
        <f>IF($A167="","",IF(OR(NOT(ISNUMBER(L167)),N(I167)=0),"n/a",L167/I167))</f>
        <v/>
      </c>
      <c r="N167" s="17" t="str">
        <f>IF($A167="","",IF(AND(J167="Done",K167="Y",ISNUMBER(M167),AND(ISNUMBER(Dashboard!$B$3),N(Dashboard!$B$3)&gt;=0,N(Dashboard!$B$3)&lt;=1),O167="OK",Q167="OK",SUMPRODUCT(--(Loads!$A$2:$A$1000=$A167),--(Loads!$B$2:$B$1000=Dashboard!$B$4),--(Loads!$E$2:$E$1000&lt;&gt;"OK"))=0),IF(AND(M167&gt;=Dashboard!$B$3,M167&lt;=1),"Ready","Not ready"),"Not ready"))</f>
        <v/>
      </c>
      <c r="O167" s="17" t="str">
        <f>IF($A167="","",IF(NOT(AND(ISNUMBER(F167),N(F167)&gt;=0,N(F167)&lt;=1000)),"Check order",IF(G167="","OK",IF(SUMPRODUCT(--($A$2:$A$300=G167))&lt;&gt;1,"Check ID",IF(NOT(AND(ISNUMBER(INDEX($F$2:$F$300,SUMPRODUCT(--($A$2:$A$300=G167),ROW($A$2:$A$300))-1)),N(INDEX($F$2:$F$300,SUMPRODUCT(--($A$2:$A$300=G167),ROW($A$2:$A$300))-1))&gt;=0,N(INDEX($F$2:$F$300,SUMPRODUCT(--($A$2:$A$300=G167),ROW($A$2:$A$300))-1))&lt;=1000)),"Check order",IF(INDEX($F$2:$F$300,SUMPRODUCT(--($A$2:$A$300=G167),ROW($A$2:$A$300))-1)&gt;=F167,"Order conflict","OK"))))))</f>
        <v/>
      </c>
      <c r="P167" s="17" t="str">
        <f>IF($A167="","",IF(NOT(ISNUMBER(M167)),"n/a",IF(M167&gt;1,"Over-loaded","OK")))</f>
        <v/>
      </c>
      <c r="Q167" s="17" t="str">
        <f>IF(COUNTA($A167:$K167)=0,"",IF($A167="","Check ID",IF(SUMPRODUCT(--($A$2:$A$300=$A167))&gt;1,"Duplicate ID",IF(OR(NOT(AND(ISNUMBER(H167),N(H167)&gt;=0,N(H167)&lt;=1000000000)),NOT(AND(ISNUMBER(I167),N(I167)&gt;=0,N(I167)&lt;=1000000000)),NOT(OR(J167="Not started",J167="In progress",J167="Done")),NOT(OR(K167="Y",K167="N"))),"Check inputs","OK"))))</f>
        <v/>
      </c>
    </row>
    <row r="168" ht="30" customHeight="1" spans="1:17" x14ac:dyDescent="0.25">
      <c r="A168" s="12"/>
      <c r="B168" s="13"/>
      <c r="C168" s="13"/>
      <c r="D168" s="13"/>
      <c r="E168" s="13"/>
      <c r="F168" s="12"/>
      <c r="G168" s="12"/>
      <c r="H168" s="14"/>
      <c r="I168" s="14"/>
      <c r="J168" s="12"/>
      <c r="K168" s="12"/>
      <c r="L168" s="15" t="str">
        <f>IF($A168="","",IF(SUMPRODUCT(--($A$2:$A$300=$A168))&gt;1,"Check ID",IF(NOT(AND(ISNUMBER(Dashboard!$B$4),N(Dashboard!$B$4)&gt;=1,N(Dashboard!$B$4)&lt;=1000,N(Dashboard!$B$4)=INT(N(Dashboard!$B$4)))),"Check inputs",SUMPRODUCT(--(Loads!$A$2:$A$1000=$A168),--(Loads!$B$2:$B$1000=Dashboard!$B$4),Loads!$C$2:$C$1000))))</f>
        <v/>
      </c>
      <c r="M168" s="16" t="str">
        <f>IF($A168="","",IF(OR(NOT(ISNUMBER(L168)),N(I168)=0),"n/a",L168/I168))</f>
        <v/>
      </c>
      <c r="N168" s="17" t="str">
        <f>IF($A168="","",IF(AND(J168="Done",K168="Y",ISNUMBER(M168),AND(ISNUMBER(Dashboard!$B$3),N(Dashboard!$B$3)&gt;=0,N(Dashboard!$B$3)&lt;=1),O168="OK",Q168="OK",SUMPRODUCT(--(Loads!$A$2:$A$1000=$A168),--(Loads!$B$2:$B$1000=Dashboard!$B$4),--(Loads!$E$2:$E$1000&lt;&gt;"OK"))=0),IF(AND(M168&gt;=Dashboard!$B$3,M168&lt;=1),"Ready","Not ready"),"Not ready"))</f>
        <v/>
      </c>
      <c r="O168" s="17" t="str">
        <f>IF($A168="","",IF(NOT(AND(ISNUMBER(F168),N(F168)&gt;=0,N(F168)&lt;=1000)),"Check order",IF(G168="","OK",IF(SUMPRODUCT(--($A$2:$A$300=G168))&lt;&gt;1,"Check ID",IF(NOT(AND(ISNUMBER(INDEX($F$2:$F$300,SUMPRODUCT(--($A$2:$A$300=G168),ROW($A$2:$A$300))-1)),N(INDEX($F$2:$F$300,SUMPRODUCT(--($A$2:$A$300=G168),ROW($A$2:$A$300))-1))&gt;=0,N(INDEX($F$2:$F$300,SUMPRODUCT(--($A$2:$A$300=G168),ROW($A$2:$A$300))-1))&lt;=1000)),"Check order",IF(INDEX($F$2:$F$300,SUMPRODUCT(--($A$2:$A$300=G168),ROW($A$2:$A$300))-1)&gt;=F168,"Order conflict","OK"))))))</f>
        <v/>
      </c>
      <c r="P168" s="17" t="str">
        <f>IF($A168="","",IF(NOT(ISNUMBER(M168)),"n/a",IF(M168&gt;1,"Over-loaded","OK")))</f>
        <v/>
      </c>
      <c r="Q168" s="17" t="str">
        <f>IF(COUNTA($A168:$K168)=0,"",IF($A168="","Check ID",IF(SUMPRODUCT(--($A$2:$A$300=$A168))&gt;1,"Duplicate ID",IF(OR(NOT(AND(ISNUMBER(H168),N(H168)&gt;=0,N(H168)&lt;=1000000000)),NOT(AND(ISNUMBER(I168),N(I168)&gt;=0,N(I168)&lt;=1000000000)),NOT(OR(J168="Not started",J168="In progress",J168="Done")),NOT(OR(K168="Y",K168="N"))),"Check inputs","OK"))))</f>
        <v/>
      </c>
    </row>
    <row r="169" ht="30" customHeight="1" spans="1:17" x14ac:dyDescent="0.25">
      <c r="A169" s="12"/>
      <c r="B169" s="13"/>
      <c r="C169" s="13"/>
      <c r="D169" s="13"/>
      <c r="E169" s="13"/>
      <c r="F169" s="12"/>
      <c r="G169" s="12"/>
      <c r="H169" s="14"/>
      <c r="I169" s="14"/>
      <c r="J169" s="12"/>
      <c r="K169" s="12"/>
      <c r="L169" s="15" t="str">
        <f>IF($A169="","",IF(SUMPRODUCT(--($A$2:$A$300=$A169))&gt;1,"Check ID",IF(NOT(AND(ISNUMBER(Dashboard!$B$4),N(Dashboard!$B$4)&gt;=1,N(Dashboard!$B$4)&lt;=1000,N(Dashboard!$B$4)=INT(N(Dashboard!$B$4)))),"Check inputs",SUMPRODUCT(--(Loads!$A$2:$A$1000=$A169),--(Loads!$B$2:$B$1000=Dashboard!$B$4),Loads!$C$2:$C$1000))))</f>
        <v/>
      </c>
      <c r="M169" s="16" t="str">
        <f>IF($A169="","",IF(OR(NOT(ISNUMBER(L169)),N(I169)=0),"n/a",L169/I169))</f>
        <v/>
      </c>
      <c r="N169" s="17" t="str">
        <f>IF($A169="","",IF(AND(J169="Done",K169="Y",ISNUMBER(M169),AND(ISNUMBER(Dashboard!$B$3),N(Dashboard!$B$3)&gt;=0,N(Dashboard!$B$3)&lt;=1),O169="OK",Q169="OK",SUMPRODUCT(--(Loads!$A$2:$A$1000=$A169),--(Loads!$B$2:$B$1000=Dashboard!$B$4),--(Loads!$E$2:$E$1000&lt;&gt;"OK"))=0),IF(AND(M169&gt;=Dashboard!$B$3,M169&lt;=1),"Ready","Not ready"),"Not ready"))</f>
        <v/>
      </c>
      <c r="O169" s="17" t="str">
        <f>IF($A169="","",IF(NOT(AND(ISNUMBER(F169),N(F169)&gt;=0,N(F169)&lt;=1000)),"Check order",IF(G169="","OK",IF(SUMPRODUCT(--($A$2:$A$300=G169))&lt;&gt;1,"Check ID",IF(NOT(AND(ISNUMBER(INDEX($F$2:$F$300,SUMPRODUCT(--($A$2:$A$300=G169),ROW($A$2:$A$300))-1)),N(INDEX($F$2:$F$300,SUMPRODUCT(--($A$2:$A$300=G169),ROW($A$2:$A$300))-1))&gt;=0,N(INDEX($F$2:$F$300,SUMPRODUCT(--($A$2:$A$300=G169),ROW($A$2:$A$300))-1))&lt;=1000)),"Check order",IF(INDEX($F$2:$F$300,SUMPRODUCT(--($A$2:$A$300=G169),ROW($A$2:$A$300))-1)&gt;=F169,"Order conflict","OK"))))))</f>
        <v/>
      </c>
      <c r="P169" s="17" t="str">
        <f>IF($A169="","",IF(NOT(ISNUMBER(M169)),"n/a",IF(M169&gt;1,"Over-loaded","OK")))</f>
        <v/>
      </c>
      <c r="Q169" s="17" t="str">
        <f>IF(COUNTA($A169:$K169)=0,"",IF($A169="","Check ID",IF(SUMPRODUCT(--($A$2:$A$300=$A169))&gt;1,"Duplicate ID",IF(OR(NOT(AND(ISNUMBER(H169),N(H169)&gt;=0,N(H169)&lt;=1000000000)),NOT(AND(ISNUMBER(I169),N(I169)&gt;=0,N(I169)&lt;=1000000000)),NOT(OR(J169="Not started",J169="In progress",J169="Done")),NOT(OR(K169="Y",K169="N"))),"Check inputs","OK"))))</f>
        <v/>
      </c>
    </row>
    <row r="170" ht="30" customHeight="1" spans="1:17" x14ac:dyDescent="0.25">
      <c r="A170" s="12"/>
      <c r="B170" s="13"/>
      <c r="C170" s="13"/>
      <c r="D170" s="13"/>
      <c r="E170" s="13"/>
      <c r="F170" s="12"/>
      <c r="G170" s="12"/>
      <c r="H170" s="14"/>
      <c r="I170" s="14"/>
      <c r="J170" s="12"/>
      <c r="K170" s="12"/>
      <c r="L170" s="15" t="str">
        <f>IF($A170="","",IF(SUMPRODUCT(--($A$2:$A$300=$A170))&gt;1,"Check ID",IF(NOT(AND(ISNUMBER(Dashboard!$B$4),N(Dashboard!$B$4)&gt;=1,N(Dashboard!$B$4)&lt;=1000,N(Dashboard!$B$4)=INT(N(Dashboard!$B$4)))),"Check inputs",SUMPRODUCT(--(Loads!$A$2:$A$1000=$A170),--(Loads!$B$2:$B$1000=Dashboard!$B$4),Loads!$C$2:$C$1000))))</f>
        <v/>
      </c>
      <c r="M170" s="16" t="str">
        <f>IF($A170="","",IF(OR(NOT(ISNUMBER(L170)),N(I170)=0),"n/a",L170/I170))</f>
        <v/>
      </c>
      <c r="N170" s="17" t="str">
        <f>IF($A170="","",IF(AND(J170="Done",K170="Y",ISNUMBER(M170),AND(ISNUMBER(Dashboard!$B$3),N(Dashboard!$B$3)&gt;=0,N(Dashboard!$B$3)&lt;=1),O170="OK",Q170="OK",SUMPRODUCT(--(Loads!$A$2:$A$1000=$A170),--(Loads!$B$2:$B$1000=Dashboard!$B$4),--(Loads!$E$2:$E$1000&lt;&gt;"OK"))=0),IF(AND(M170&gt;=Dashboard!$B$3,M170&lt;=1),"Ready","Not ready"),"Not ready"))</f>
        <v/>
      </c>
      <c r="O170" s="17" t="str">
        <f>IF($A170="","",IF(NOT(AND(ISNUMBER(F170),N(F170)&gt;=0,N(F170)&lt;=1000)),"Check order",IF(G170="","OK",IF(SUMPRODUCT(--($A$2:$A$300=G170))&lt;&gt;1,"Check ID",IF(NOT(AND(ISNUMBER(INDEX($F$2:$F$300,SUMPRODUCT(--($A$2:$A$300=G170),ROW($A$2:$A$300))-1)),N(INDEX($F$2:$F$300,SUMPRODUCT(--($A$2:$A$300=G170),ROW($A$2:$A$300))-1))&gt;=0,N(INDEX($F$2:$F$300,SUMPRODUCT(--($A$2:$A$300=G170),ROW($A$2:$A$300))-1))&lt;=1000)),"Check order",IF(INDEX($F$2:$F$300,SUMPRODUCT(--($A$2:$A$300=G170),ROW($A$2:$A$300))-1)&gt;=F170,"Order conflict","OK"))))))</f>
        <v/>
      </c>
      <c r="P170" s="17" t="str">
        <f>IF($A170="","",IF(NOT(ISNUMBER(M170)),"n/a",IF(M170&gt;1,"Over-loaded","OK")))</f>
        <v/>
      </c>
      <c r="Q170" s="17" t="str">
        <f>IF(COUNTA($A170:$K170)=0,"",IF($A170="","Check ID",IF(SUMPRODUCT(--($A$2:$A$300=$A170))&gt;1,"Duplicate ID",IF(OR(NOT(AND(ISNUMBER(H170),N(H170)&gt;=0,N(H170)&lt;=1000000000)),NOT(AND(ISNUMBER(I170),N(I170)&gt;=0,N(I170)&lt;=1000000000)),NOT(OR(J170="Not started",J170="In progress",J170="Done")),NOT(OR(K170="Y",K170="N"))),"Check inputs","OK"))))</f>
        <v/>
      </c>
    </row>
    <row r="171" ht="30" customHeight="1" spans="1:17" x14ac:dyDescent="0.25">
      <c r="A171" s="12"/>
      <c r="B171" s="13"/>
      <c r="C171" s="13"/>
      <c r="D171" s="13"/>
      <c r="E171" s="13"/>
      <c r="F171" s="12"/>
      <c r="G171" s="12"/>
      <c r="H171" s="14"/>
      <c r="I171" s="14"/>
      <c r="J171" s="12"/>
      <c r="K171" s="12"/>
      <c r="L171" s="15" t="str">
        <f>IF($A171="","",IF(SUMPRODUCT(--($A$2:$A$300=$A171))&gt;1,"Check ID",IF(NOT(AND(ISNUMBER(Dashboard!$B$4),N(Dashboard!$B$4)&gt;=1,N(Dashboard!$B$4)&lt;=1000,N(Dashboard!$B$4)=INT(N(Dashboard!$B$4)))),"Check inputs",SUMPRODUCT(--(Loads!$A$2:$A$1000=$A171),--(Loads!$B$2:$B$1000=Dashboard!$B$4),Loads!$C$2:$C$1000))))</f>
        <v/>
      </c>
      <c r="M171" s="16" t="str">
        <f>IF($A171="","",IF(OR(NOT(ISNUMBER(L171)),N(I171)=0),"n/a",L171/I171))</f>
        <v/>
      </c>
      <c r="N171" s="17" t="str">
        <f>IF($A171="","",IF(AND(J171="Done",K171="Y",ISNUMBER(M171),AND(ISNUMBER(Dashboard!$B$3),N(Dashboard!$B$3)&gt;=0,N(Dashboard!$B$3)&lt;=1),O171="OK",Q171="OK",SUMPRODUCT(--(Loads!$A$2:$A$1000=$A171),--(Loads!$B$2:$B$1000=Dashboard!$B$4),--(Loads!$E$2:$E$1000&lt;&gt;"OK"))=0),IF(AND(M171&gt;=Dashboard!$B$3,M171&lt;=1),"Ready","Not ready"),"Not ready"))</f>
        <v/>
      </c>
      <c r="O171" s="17" t="str">
        <f>IF($A171="","",IF(NOT(AND(ISNUMBER(F171),N(F171)&gt;=0,N(F171)&lt;=1000)),"Check order",IF(G171="","OK",IF(SUMPRODUCT(--($A$2:$A$300=G171))&lt;&gt;1,"Check ID",IF(NOT(AND(ISNUMBER(INDEX($F$2:$F$300,SUMPRODUCT(--($A$2:$A$300=G171),ROW($A$2:$A$300))-1)),N(INDEX($F$2:$F$300,SUMPRODUCT(--($A$2:$A$300=G171),ROW($A$2:$A$300))-1))&gt;=0,N(INDEX($F$2:$F$300,SUMPRODUCT(--($A$2:$A$300=G171),ROW($A$2:$A$300))-1))&lt;=1000)),"Check order",IF(INDEX($F$2:$F$300,SUMPRODUCT(--($A$2:$A$300=G171),ROW($A$2:$A$300))-1)&gt;=F171,"Order conflict","OK"))))))</f>
        <v/>
      </c>
      <c r="P171" s="17" t="str">
        <f>IF($A171="","",IF(NOT(ISNUMBER(M171)),"n/a",IF(M171&gt;1,"Over-loaded","OK")))</f>
        <v/>
      </c>
      <c r="Q171" s="17" t="str">
        <f>IF(COUNTA($A171:$K171)=0,"",IF($A171="","Check ID",IF(SUMPRODUCT(--($A$2:$A$300=$A171))&gt;1,"Duplicate ID",IF(OR(NOT(AND(ISNUMBER(H171),N(H171)&gt;=0,N(H171)&lt;=1000000000)),NOT(AND(ISNUMBER(I171),N(I171)&gt;=0,N(I171)&lt;=1000000000)),NOT(OR(J171="Not started",J171="In progress",J171="Done")),NOT(OR(K171="Y",K171="N"))),"Check inputs","OK"))))</f>
        <v/>
      </c>
    </row>
    <row r="172" ht="30" customHeight="1" spans="1:17" x14ac:dyDescent="0.25">
      <c r="A172" s="12"/>
      <c r="B172" s="13"/>
      <c r="C172" s="13"/>
      <c r="D172" s="13"/>
      <c r="E172" s="13"/>
      <c r="F172" s="12"/>
      <c r="G172" s="12"/>
      <c r="H172" s="14"/>
      <c r="I172" s="14"/>
      <c r="J172" s="12"/>
      <c r="K172" s="12"/>
      <c r="L172" s="15" t="str">
        <f>IF($A172="","",IF(SUMPRODUCT(--($A$2:$A$300=$A172))&gt;1,"Check ID",IF(NOT(AND(ISNUMBER(Dashboard!$B$4),N(Dashboard!$B$4)&gt;=1,N(Dashboard!$B$4)&lt;=1000,N(Dashboard!$B$4)=INT(N(Dashboard!$B$4)))),"Check inputs",SUMPRODUCT(--(Loads!$A$2:$A$1000=$A172),--(Loads!$B$2:$B$1000=Dashboard!$B$4),Loads!$C$2:$C$1000))))</f>
        <v/>
      </c>
      <c r="M172" s="16" t="str">
        <f>IF($A172="","",IF(OR(NOT(ISNUMBER(L172)),N(I172)=0),"n/a",L172/I172))</f>
        <v/>
      </c>
      <c r="N172" s="17" t="str">
        <f>IF($A172="","",IF(AND(J172="Done",K172="Y",ISNUMBER(M172),AND(ISNUMBER(Dashboard!$B$3),N(Dashboard!$B$3)&gt;=0,N(Dashboard!$B$3)&lt;=1),O172="OK",Q172="OK",SUMPRODUCT(--(Loads!$A$2:$A$1000=$A172),--(Loads!$B$2:$B$1000=Dashboard!$B$4),--(Loads!$E$2:$E$1000&lt;&gt;"OK"))=0),IF(AND(M172&gt;=Dashboard!$B$3,M172&lt;=1),"Ready","Not ready"),"Not ready"))</f>
        <v/>
      </c>
      <c r="O172" s="17" t="str">
        <f>IF($A172="","",IF(NOT(AND(ISNUMBER(F172),N(F172)&gt;=0,N(F172)&lt;=1000)),"Check order",IF(G172="","OK",IF(SUMPRODUCT(--($A$2:$A$300=G172))&lt;&gt;1,"Check ID",IF(NOT(AND(ISNUMBER(INDEX($F$2:$F$300,SUMPRODUCT(--($A$2:$A$300=G172),ROW($A$2:$A$300))-1)),N(INDEX($F$2:$F$300,SUMPRODUCT(--($A$2:$A$300=G172),ROW($A$2:$A$300))-1))&gt;=0,N(INDEX($F$2:$F$300,SUMPRODUCT(--($A$2:$A$300=G172),ROW($A$2:$A$300))-1))&lt;=1000)),"Check order",IF(INDEX($F$2:$F$300,SUMPRODUCT(--($A$2:$A$300=G172),ROW($A$2:$A$300))-1)&gt;=F172,"Order conflict","OK"))))))</f>
        <v/>
      </c>
      <c r="P172" s="17" t="str">
        <f>IF($A172="","",IF(NOT(ISNUMBER(M172)),"n/a",IF(M172&gt;1,"Over-loaded","OK")))</f>
        <v/>
      </c>
      <c r="Q172" s="17" t="str">
        <f>IF(COUNTA($A172:$K172)=0,"",IF($A172="","Check ID",IF(SUMPRODUCT(--($A$2:$A$300=$A172))&gt;1,"Duplicate ID",IF(OR(NOT(AND(ISNUMBER(H172),N(H172)&gt;=0,N(H172)&lt;=1000000000)),NOT(AND(ISNUMBER(I172),N(I172)&gt;=0,N(I172)&lt;=1000000000)),NOT(OR(J172="Not started",J172="In progress",J172="Done")),NOT(OR(K172="Y",K172="N"))),"Check inputs","OK"))))</f>
        <v/>
      </c>
    </row>
    <row r="173" ht="30" customHeight="1" spans="1:17" x14ac:dyDescent="0.25">
      <c r="A173" s="12"/>
      <c r="B173" s="13"/>
      <c r="C173" s="13"/>
      <c r="D173" s="13"/>
      <c r="E173" s="13"/>
      <c r="F173" s="12"/>
      <c r="G173" s="12"/>
      <c r="H173" s="14"/>
      <c r="I173" s="14"/>
      <c r="J173" s="12"/>
      <c r="K173" s="12"/>
      <c r="L173" s="15" t="str">
        <f>IF($A173="","",IF(SUMPRODUCT(--($A$2:$A$300=$A173))&gt;1,"Check ID",IF(NOT(AND(ISNUMBER(Dashboard!$B$4),N(Dashboard!$B$4)&gt;=1,N(Dashboard!$B$4)&lt;=1000,N(Dashboard!$B$4)=INT(N(Dashboard!$B$4)))),"Check inputs",SUMPRODUCT(--(Loads!$A$2:$A$1000=$A173),--(Loads!$B$2:$B$1000=Dashboard!$B$4),Loads!$C$2:$C$1000))))</f>
        <v/>
      </c>
      <c r="M173" s="16" t="str">
        <f>IF($A173="","",IF(OR(NOT(ISNUMBER(L173)),N(I173)=0),"n/a",L173/I173))</f>
        <v/>
      </c>
      <c r="N173" s="17" t="str">
        <f>IF($A173="","",IF(AND(J173="Done",K173="Y",ISNUMBER(M173),AND(ISNUMBER(Dashboard!$B$3),N(Dashboard!$B$3)&gt;=0,N(Dashboard!$B$3)&lt;=1),O173="OK",Q173="OK",SUMPRODUCT(--(Loads!$A$2:$A$1000=$A173),--(Loads!$B$2:$B$1000=Dashboard!$B$4),--(Loads!$E$2:$E$1000&lt;&gt;"OK"))=0),IF(AND(M173&gt;=Dashboard!$B$3,M173&lt;=1),"Ready","Not ready"),"Not ready"))</f>
        <v/>
      </c>
      <c r="O173" s="17" t="str">
        <f>IF($A173="","",IF(NOT(AND(ISNUMBER(F173),N(F173)&gt;=0,N(F173)&lt;=1000)),"Check order",IF(G173="","OK",IF(SUMPRODUCT(--($A$2:$A$300=G173))&lt;&gt;1,"Check ID",IF(NOT(AND(ISNUMBER(INDEX($F$2:$F$300,SUMPRODUCT(--($A$2:$A$300=G173),ROW($A$2:$A$300))-1)),N(INDEX($F$2:$F$300,SUMPRODUCT(--($A$2:$A$300=G173),ROW($A$2:$A$300))-1))&gt;=0,N(INDEX($F$2:$F$300,SUMPRODUCT(--($A$2:$A$300=G173),ROW($A$2:$A$300))-1))&lt;=1000)),"Check order",IF(INDEX($F$2:$F$300,SUMPRODUCT(--($A$2:$A$300=G173),ROW($A$2:$A$300))-1)&gt;=F173,"Order conflict","OK"))))))</f>
        <v/>
      </c>
      <c r="P173" s="17" t="str">
        <f>IF($A173="","",IF(NOT(ISNUMBER(M173)),"n/a",IF(M173&gt;1,"Over-loaded","OK")))</f>
        <v/>
      </c>
      <c r="Q173" s="17" t="str">
        <f>IF(COUNTA($A173:$K173)=0,"",IF($A173="","Check ID",IF(SUMPRODUCT(--($A$2:$A$300=$A173))&gt;1,"Duplicate ID",IF(OR(NOT(AND(ISNUMBER(H173),N(H173)&gt;=0,N(H173)&lt;=1000000000)),NOT(AND(ISNUMBER(I173),N(I173)&gt;=0,N(I173)&lt;=1000000000)),NOT(OR(J173="Not started",J173="In progress",J173="Done")),NOT(OR(K173="Y",K173="N"))),"Check inputs","OK"))))</f>
        <v/>
      </c>
    </row>
    <row r="174" ht="30" customHeight="1" spans="1:17" x14ac:dyDescent="0.25">
      <c r="A174" s="12"/>
      <c r="B174" s="13"/>
      <c r="C174" s="13"/>
      <c r="D174" s="13"/>
      <c r="E174" s="13"/>
      <c r="F174" s="12"/>
      <c r="G174" s="12"/>
      <c r="H174" s="14"/>
      <c r="I174" s="14"/>
      <c r="J174" s="12"/>
      <c r="K174" s="12"/>
      <c r="L174" s="15" t="str">
        <f>IF($A174="","",IF(SUMPRODUCT(--($A$2:$A$300=$A174))&gt;1,"Check ID",IF(NOT(AND(ISNUMBER(Dashboard!$B$4),N(Dashboard!$B$4)&gt;=1,N(Dashboard!$B$4)&lt;=1000,N(Dashboard!$B$4)=INT(N(Dashboard!$B$4)))),"Check inputs",SUMPRODUCT(--(Loads!$A$2:$A$1000=$A174),--(Loads!$B$2:$B$1000=Dashboard!$B$4),Loads!$C$2:$C$1000))))</f>
        <v/>
      </c>
      <c r="M174" s="16" t="str">
        <f>IF($A174="","",IF(OR(NOT(ISNUMBER(L174)),N(I174)=0),"n/a",L174/I174))</f>
        <v/>
      </c>
      <c r="N174" s="17" t="str">
        <f>IF($A174="","",IF(AND(J174="Done",K174="Y",ISNUMBER(M174),AND(ISNUMBER(Dashboard!$B$3),N(Dashboard!$B$3)&gt;=0,N(Dashboard!$B$3)&lt;=1),O174="OK",Q174="OK",SUMPRODUCT(--(Loads!$A$2:$A$1000=$A174),--(Loads!$B$2:$B$1000=Dashboard!$B$4),--(Loads!$E$2:$E$1000&lt;&gt;"OK"))=0),IF(AND(M174&gt;=Dashboard!$B$3,M174&lt;=1),"Ready","Not ready"),"Not ready"))</f>
        <v/>
      </c>
      <c r="O174" s="17" t="str">
        <f>IF($A174="","",IF(NOT(AND(ISNUMBER(F174),N(F174)&gt;=0,N(F174)&lt;=1000)),"Check order",IF(G174="","OK",IF(SUMPRODUCT(--($A$2:$A$300=G174))&lt;&gt;1,"Check ID",IF(NOT(AND(ISNUMBER(INDEX($F$2:$F$300,SUMPRODUCT(--($A$2:$A$300=G174),ROW($A$2:$A$300))-1)),N(INDEX($F$2:$F$300,SUMPRODUCT(--($A$2:$A$300=G174),ROW($A$2:$A$300))-1))&gt;=0,N(INDEX($F$2:$F$300,SUMPRODUCT(--($A$2:$A$300=G174),ROW($A$2:$A$300))-1))&lt;=1000)),"Check order",IF(INDEX($F$2:$F$300,SUMPRODUCT(--($A$2:$A$300=G174),ROW($A$2:$A$300))-1)&gt;=F174,"Order conflict","OK"))))))</f>
        <v/>
      </c>
      <c r="P174" s="17" t="str">
        <f>IF($A174="","",IF(NOT(ISNUMBER(M174)),"n/a",IF(M174&gt;1,"Over-loaded","OK")))</f>
        <v/>
      </c>
      <c r="Q174" s="17" t="str">
        <f>IF(COUNTA($A174:$K174)=0,"",IF($A174="","Check ID",IF(SUMPRODUCT(--($A$2:$A$300=$A174))&gt;1,"Duplicate ID",IF(OR(NOT(AND(ISNUMBER(H174),N(H174)&gt;=0,N(H174)&lt;=1000000000)),NOT(AND(ISNUMBER(I174),N(I174)&gt;=0,N(I174)&lt;=1000000000)),NOT(OR(J174="Not started",J174="In progress",J174="Done")),NOT(OR(K174="Y",K174="N"))),"Check inputs","OK"))))</f>
        <v/>
      </c>
    </row>
    <row r="175" ht="30" customHeight="1" spans="1:17" x14ac:dyDescent="0.25">
      <c r="A175" s="12"/>
      <c r="B175" s="13"/>
      <c r="C175" s="13"/>
      <c r="D175" s="13"/>
      <c r="E175" s="13"/>
      <c r="F175" s="12"/>
      <c r="G175" s="12"/>
      <c r="H175" s="14"/>
      <c r="I175" s="14"/>
      <c r="J175" s="12"/>
      <c r="K175" s="12"/>
      <c r="L175" s="15" t="str">
        <f>IF($A175="","",IF(SUMPRODUCT(--($A$2:$A$300=$A175))&gt;1,"Check ID",IF(NOT(AND(ISNUMBER(Dashboard!$B$4),N(Dashboard!$B$4)&gt;=1,N(Dashboard!$B$4)&lt;=1000,N(Dashboard!$B$4)=INT(N(Dashboard!$B$4)))),"Check inputs",SUMPRODUCT(--(Loads!$A$2:$A$1000=$A175),--(Loads!$B$2:$B$1000=Dashboard!$B$4),Loads!$C$2:$C$1000))))</f>
        <v/>
      </c>
      <c r="M175" s="16" t="str">
        <f>IF($A175="","",IF(OR(NOT(ISNUMBER(L175)),N(I175)=0),"n/a",L175/I175))</f>
        <v/>
      </c>
      <c r="N175" s="17" t="str">
        <f>IF($A175="","",IF(AND(J175="Done",K175="Y",ISNUMBER(M175),AND(ISNUMBER(Dashboard!$B$3),N(Dashboard!$B$3)&gt;=0,N(Dashboard!$B$3)&lt;=1),O175="OK",Q175="OK",SUMPRODUCT(--(Loads!$A$2:$A$1000=$A175),--(Loads!$B$2:$B$1000=Dashboard!$B$4),--(Loads!$E$2:$E$1000&lt;&gt;"OK"))=0),IF(AND(M175&gt;=Dashboard!$B$3,M175&lt;=1),"Ready","Not ready"),"Not ready"))</f>
        <v/>
      </c>
      <c r="O175" s="17" t="str">
        <f>IF($A175="","",IF(NOT(AND(ISNUMBER(F175),N(F175)&gt;=0,N(F175)&lt;=1000)),"Check order",IF(G175="","OK",IF(SUMPRODUCT(--($A$2:$A$300=G175))&lt;&gt;1,"Check ID",IF(NOT(AND(ISNUMBER(INDEX($F$2:$F$300,SUMPRODUCT(--($A$2:$A$300=G175),ROW($A$2:$A$300))-1)),N(INDEX($F$2:$F$300,SUMPRODUCT(--($A$2:$A$300=G175),ROW($A$2:$A$300))-1))&gt;=0,N(INDEX($F$2:$F$300,SUMPRODUCT(--($A$2:$A$300=G175),ROW($A$2:$A$300))-1))&lt;=1000)),"Check order",IF(INDEX($F$2:$F$300,SUMPRODUCT(--($A$2:$A$300=G175),ROW($A$2:$A$300))-1)&gt;=F175,"Order conflict","OK"))))))</f>
        <v/>
      </c>
      <c r="P175" s="17" t="str">
        <f>IF($A175="","",IF(NOT(ISNUMBER(M175)),"n/a",IF(M175&gt;1,"Over-loaded","OK")))</f>
        <v/>
      </c>
      <c r="Q175" s="17" t="str">
        <f>IF(COUNTA($A175:$K175)=0,"",IF($A175="","Check ID",IF(SUMPRODUCT(--($A$2:$A$300=$A175))&gt;1,"Duplicate ID",IF(OR(NOT(AND(ISNUMBER(H175),N(H175)&gt;=0,N(H175)&lt;=1000000000)),NOT(AND(ISNUMBER(I175),N(I175)&gt;=0,N(I175)&lt;=1000000000)),NOT(OR(J175="Not started",J175="In progress",J175="Done")),NOT(OR(K175="Y",K175="N"))),"Check inputs","OK"))))</f>
        <v/>
      </c>
    </row>
    <row r="176" ht="30" customHeight="1" spans="1:17" x14ac:dyDescent="0.25">
      <c r="A176" s="12"/>
      <c r="B176" s="13"/>
      <c r="C176" s="13"/>
      <c r="D176" s="13"/>
      <c r="E176" s="13"/>
      <c r="F176" s="12"/>
      <c r="G176" s="12"/>
      <c r="H176" s="14"/>
      <c r="I176" s="14"/>
      <c r="J176" s="12"/>
      <c r="K176" s="12"/>
      <c r="L176" s="15" t="str">
        <f>IF($A176="","",IF(SUMPRODUCT(--($A$2:$A$300=$A176))&gt;1,"Check ID",IF(NOT(AND(ISNUMBER(Dashboard!$B$4),N(Dashboard!$B$4)&gt;=1,N(Dashboard!$B$4)&lt;=1000,N(Dashboard!$B$4)=INT(N(Dashboard!$B$4)))),"Check inputs",SUMPRODUCT(--(Loads!$A$2:$A$1000=$A176),--(Loads!$B$2:$B$1000=Dashboard!$B$4),Loads!$C$2:$C$1000))))</f>
        <v/>
      </c>
      <c r="M176" s="16" t="str">
        <f>IF($A176="","",IF(OR(NOT(ISNUMBER(L176)),N(I176)=0),"n/a",L176/I176))</f>
        <v/>
      </c>
      <c r="N176" s="17" t="str">
        <f>IF($A176="","",IF(AND(J176="Done",K176="Y",ISNUMBER(M176),AND(ISNUMBER(Dashboard!$B$3),N(Dashboard!$B$3)&gt;=0,N(Dashboard!$B$3)&lt;=1),O176="OK",Q176="OK",SUMPRODUCT(--(Loads!$A$2:$A$1000=$A176),--(Loads!$B$2:$B$1000=Dashboard!$B$4),--(Loads!$E$2:$E$1000&lt;&gt;"OK"))=0),IF(AND(M176&gt;=Dashboard!$B$3,M176&lt;=1),"Ready","Not ready"),"Not ready"))</f>
        <v/>
      </c>
      <c r="O176" s="17" t="str">
        <f>IF($A176="","",IF(NOT(AND(ISNUMBER(F176),N(F176)&gt;=0,N(F176)&lt;=1000)),"Check order",IF(G176="","OK",IF(SUMPRODUCT(--($A$2:$A$300=G176))&lt;&gt;1,"Check ID",IF(NOT(AND(ISNUMBER(INDEX($F$2:$F$300,SUMPRODUCT(--($A$2:$A$300=G176),ROW($A$2:$A$300))-1)),N(INDEX($F$2:$F$300,SUMPRODUCT(--($A$2:$A$300=G176),ROW($A$2:$A$300))-1))&gt;=0,N(INDEX($F$2:$F$300,SUMPRODUCT(--($A$2:$A$300=G176),ROW($A$2:$A$300))-1))&lt;=1000)),"Check order",IF(INDEX($F$2:$F$300,SUMPRODUCT(--($A$2:$A$300=G176),ROW($A$2:$A$300))-1)&gt;=F176,"Order conflict","OK"))))))</f>
        <v/>
      </c>
      <c r="P176" s="17" t="str">
        <f>IF($A176="","",IF(NOT(ISNUMBER(M176)),"n/a",IF(M176&gt;1,"Over-loaded","OK")))</f>
        <v/>
      </c>
      <c r="Q176" s="17" t="str">
        <f>IF(COUNTA($A176:$K176)=0,"",IF($A176="","Check ID",IF(SUMPRODUCT(--($A$2:$A$300=$A176))&gt;1,"Duplicate ID",IF(OR(NOT(AND(ISNUMBER(H176),N(H176)&gt;=0,N(H176)&lt;=1000000000)),NOT(AND(ISNUMBER(I176),N(I176)&gt;=0,N(I176)&lt;=1000000000)),NOT(OR(J176="Not started",J176="In progress",J176="Done")),NOT(OR(K176="Y",K176="N"))),"Check inputs","OK"))))</f>
        <v/>
      </c>
    </row>
    <row r="177" ht="30" customHeight="1" spans="1:17" x14ac:dyDescent="0.25">
      <c r="A177" s="12"/>
      <c r="B177" s="13"/>
      <c r="C177" s="13"/>
      <c r="D177" s="13"/>
      <c r="E177" s="13"/>
      <c r="F177" s="12"/>
      <c r="G177" s="12"/>
      <c r="H177" s="14"/>
      <c r="I177" s="14"/>
      <c r="J177" s="12"/>
      <c r="K177" s="12"/>
      <c r="L177" s="15" t="str">
        <f>IF($A177="","",IF(SUMPRODUCT(--($A$2:$A$300=$A177))&gt;1,"Check ID",IF(NOT(AND(ISNUMBER(Dashboard!$B$4),N(Dashboard!$B$4)&gt;=1,N(Dashboard!$B$4)&lt;=1000,N(Dashboard!$B$4)=INT(N(Dashboard!$B$4)))),"Check inputs",SUMPRODUCT(--(Loads!$A$2:$A$1000=$A177),--(Loads!$B$2:$B$1000=Dashboard!$B$4),Loads!$C$2:$C$1000))))</f>
        <v/>
      </c>
      <c r="M177" s="16" t="str">
        <f>IF($A177="","",IF(OR(NOT(ISNUMBER(L177)),N(I177)=0),"n/a",L177/I177))</f>
        <v/>
      </c>
      <c r="N177" s="17" t="str">
        <f>IF($A177="","",IF(AND(J177="Done",K177="Y",ISNUMBER(M177),AND(ISNUMBER(Dashboard!$B$3),N(Dashboard!$B$3)&gt;=0,N(Dashboard!$B$3)&lt;=1),O177="OK",Q177="OK",SUMPRODUCT(--(Loads!$A$2:$A$1000=$A177),--(Loads!$B$2:$B$1000=Dashboard!$B$4),--(Loads!$E$2:$E$1000&lt;&gt;"OK"))=0),IF(AND(M177&gt;=Dashboard!$B$3,M177&lt;=1),"Ready","Not ready"),"Not ready"))</f>
        <v/>
      </c>
      <c r="O177" s="17" t="str">
        <f>IF($A177="","",IF(NOT(AND(ISNUMBER(F177),N(F177)&gt;=0,N(F177)&lt;=1000)),"Check order",IF(G177="","OK",IF(SUMPRODUCT(--($A$2:$A$300=G177))&lt;&gt;1,"Check ID",IF(NOT(AND(ISNUMBER(INDEX($F$2:$F$300,SUMPRODUCT(--($A$2:$A$300=G177),ROW($A$2:$A$300))-1)),N(INDEX($F$2:$F$300,SUMPRODUCT(--($A$2:$A$300=G177),ROW($A$2:$A$300))-1))&gt;=0,N(INDEX($F$2:$F$300,SUMPRODUCT(--($A$2:$A$300=G177),ROW($A$2:$A$300))-1))&lt;=1000)),"Check order",IF(INDEX($F$2:$F$300,SUMPRODUCT(--($A$2:$A$300=G177),ROW($A$2:$A$300))-1)&gt;=F177,"Order conflict","OK"))))))</f>
        <v/>
      </c>
      <c r="P177" s="17" t="str">
        <f>IF($A177="","",IF(NOT(ISNUMBER(M177)),"n/a",IF(M177&gt;1,"Over-loaded","OK")))</f>
        <v/>
      </c>
      <c r="Q177" s="17" t="str">
        <f>IF(COUNTA($A177:$K177)=0,"",IF($A177="","Check ID",IF(SUMPRODUCT(--($A$2:$A$300=$A177))&gt;1,"Duplicate ID",IF(OR(NOT(AND(ISNUMBER(H177),N(H177)&gt;=0,N(H177)&lt;=1000000000)),NOT(AND(ISNUMBER(I177),N(I177)&gt;=0,N(I177)&lt;=1000000000)),NOT(OR(J177="Not started",J177="In progress",J177="Done")),NOT(OR(K177="Y",K177="N"))),"Check inputs","OK"))))</f>
        <v/>
      </c>
    </row>
    <row r="178" ht="30" customHeight="1" spans="1:17" x14ac:dyDescent="0.25">
      <c r="A178" s="12"/>
      <c r="B178" s="13"/>
      <c r="C178" s="13"/>
      <c r="D178" s="13"/>
      <c r="E178" s="13"/>
      <c r="F178" s="12"/>
      <c r="G178" s="12"/>
      <c r="H178" s="14"/>
      <c r="I178" s="14"/>
      <c r="J178" s="12"/>
      <c r="K178" s="12"/>
      <c r="L178" s="15" t="str">
        <f>IF($A178="","",IF(SUMPRODUCT(--($A$2:$A$300=$A178))&gt;1,"Check ID",IF(NOT(AND(ISNUMBER(Dashboard!$B$4),N(Dashboard!$B$4)&gt;=1,N(Dashboard!$B$4)&lt;=1000,N(Dashboard!$B$4)=INT(N(Dashboard!$B$4)))),"Check inputs",SUMPRODUCT(--(Loads!$A$2:$A$1000=$A178),--(Loads!$B$2:$B$1000=Dashboard!$B$4),Loads!$C$2:$C$1000))))</f>
        <v/>
      </c>
      <c r="M178" s="16" t="str">
        <f>IF($A178="","",IF(OR(NOT(ISNUMBER(L178)),N(I178)=0),"n/a",L178/I178))</f>
        <v/>
      </c>
      <c r="N178" s="17" t="str">
        <f>IF($A178="","",IF(AND(J178="Done",K178="Y",ISNUMBER(M178),AND(ISNUMBER(Dashboard!$B$3),N(Dashboard!$B$3)&gt;=0,N(Dashboard!$B$3)&lt;=1),O178="OK",Q178="OK",SUMPRODUCT(--(Loads!$A$2:$A$1000=$A178),--(Loads!$B$2:$B$1000=Dashboard!$B$4),--(Loads!$E$2:$E$1000&lt;&gt;"OK"))=0),IF(AND(M178&gt;=Dashboard!$B$3,M178&lt;=1),"Ready","Not ready"),"Not ready"))</f>
        <v/>
      </c>
      <c r="O178" s="17" t="str">
        <f>IF($A178="","",IF(NOT(AND(ISNUMBER(F178),N(F178)&gt;=0,N(F178)&lt;=1000)),"Check order",IF(G178="","OK",IF(SUMPRODUCT(--($A$2:$A$300=G178))&lt;&gt;1,"Check ID",IF(NOT(AND(ISNUMBER(INDEX($F$2:$F$300,SUMPRODUCT(--($A$2:$A$300=G178),ROW($A$2:$A$300))-1)),N(INDEX($F$2:$F$300,SUMPRODUCT(--($A$2:$A$300=G178),ROW($A$2:$A$300))-1))&gt;=0,N(INDEX($F$2:$F$300,SUMPRODUCT(--($A$2:$A$300=G178),ROW($A$2:$A$300))-1))&lt;=1000)),"Check order",IF(INDEX($F$2:$F$300,SUMPRODUCT(--($A$2:$A$300=G178),ROW($A$2:$A$300))-1)&gt;=F178,"Order conflict","OK"))))))</f>
        <v/>
      </c>
      <c r="P178" s="17" t="str">
        <f>IF($A178="","",IF(NOT(ISNUMBER(M178)),"n/a",IF(M178&gt;1,"Over-loaded","OK")))</f>
        <v/>
      </c>
      <c r="Q178" s="17" t="str">
        <f>IF(COUNTA($A178:$K178)=0,"",IF($A178="","Check ID",IF(SUMPRODUCT(--($A$2:$A$300=$A178))&gt;1,"Duplicate ID",IF(OR(NOT(AND(ISNUMBER(H178),N(H178)&gt;=0,N(H178)&lt;=1000000000)),NOT(AND(ISNUMBER(I178),N(I178)&gt;=0,N(I178)&lt;=1000000000)),NOT(OR(J178="Not started",J178="In progress",J178="Done")),NOT(OR(K178="Y",K178="N"))),"Check inputs","OK"))))</f>
        <v/>
      </c>
    </row>
    <row r="179" ht="30" customHeight="1" spans="1:17" x14ac:dyDescent="0.25">
      <c r="A179" s="12"/>
      <c r="B179" s="13"/>
      <c r="C179" s="13"/>
      <c r="D179" s="13"/>
      <c r="E179" s="13"/>
      <c r="F179" s="12"/>
      <c r="G179" s="12"/>
      <c r="H179" s="14"/>
      <c r="I179" s="14"/>
      <c r="J179" s="12"/>
      <c r="K179" s="12"/>
      <c r="L179" s="15" t="str">
        <f>IF($A179="","",IF(SUMPRODUCT(--($A$2:$A$300=$A179))&gt;1,"Check ID",IF(NOT(AND(ISNUMBER(Dashboard!$B$4),N(Dashboard!$B$4)&gt;=1,N(Dashboard!$B$4)&lt;=1000,N(Dashboard!$B$4)=INT(N(Dashboard!$B$4)))),"Check inputs",SUMPRODUCT(--(Loads!$A$2:$A$1000=$A179),--(Loads!$B$2:$B$1000=Dashboard!$B$4),Loads!$C$2:$C$1000))))</f>
        <v/>
      </c>
      <c r="M179" s="16" t="str">
        <f>IF($A179="","",IF(OR(NOT(ISNUMBER(L179)),N(I179)=0),"n/a",L179/I179))</f>
        <v/>
      </c>
      <c r="N179" s="17" t="str">
        <f>IF($A179="","",IF(AND(J179="Done",K179="Y",ISNUMBER(M179),AND(ISNUMBER(Dashboard!$B$3),N(Dashboard!$B$3)&gt;=0,N(Dashboard!$B$3)&lt;=1),O179="OK",Q179="OK",SUMPRODUCT(--(Loads!$A$2:$A$1000=$A179),--(Loads!$B$2:$B$1000=Dashboard!$B$4),--(Loads!$E$2:$E$1000&lt;&gt;"OK"))=0),IF(AND(M179&gt;=Dashboard!$B$3,M179&lt;=1),"Ready","Not ready"),"Not ready"))</f>
        <v/>
      </c>
      <c r="O179" s="17" t="str">
        <f>IF($A179="","",IF(NOT(AND(ISNUMBER(F179),N(F179)&gt;=0,N(F179)&lt;=1000)),"Check order",IF(G179="","OK",IF(SUMPRODUCT(--($A$2:$A$300=G179))&lt;&gt;1,"Check ID",IF(NOT(AND(ISNUMBER(INDEX($F$2:$F$300,SUMPRODUCT(--($A$2:$A$300=G179),ROW($A$2:$A$300))-1)),N(INDEX($F$2:$F$300,SUMPRODUCT(--($A$2:$A$300=G179),ROW($A$2:$A$300))-1))&gt;=0,N(INDEX($F$2:$F$300,SUMPRODUCT(--($A$2:$A$300=G179),ROW($A$2:$A$300))-1))&lt;=1000)),"Check order",IF(INDEX($F$2:$F$300,SUMPRODUCT(--($A$2:$A$300=G179),ROW($A$2:$A$300))-1)&gt;=F179,"Order conflict","OK"))))))</f>
        <v/>
      </c>
      <c r="P179" s="17" t="str">
        <f>IF($A179="","",IF(NOT(ISNUMBER(M179)),"n/a",IF(M179&gt;1,"Over-loaded","OK")))</f>
        <v/>
      </c>
      <c r="Q179" s="17" t="str">
        <f>IF(COUNTA($A179:$K179)=0,"",IF($A179="","Check ID",IF(SUMPRODUCT(--($A$2:$A$300=$A179))&gt;1,"Duplicate ID",IF(OR(NOT(AND(ISNUMBER(H179),N(H179)&gt;=0,N(H179)&lt;=1000000000)),NOT(AND(ISNUMBER(I179),N(I179)&gt;=0,N(I179)&lt;=1000000000)),NOT(OR(J179="Not started",J179="In progress",J179="Done")),NOT(OR(K179="Y",K179="N"))),"Check inputs","OK"))))</f>
        <v/>
      </c>
    </row>
    <row r="180" ht="30" customHeight="1" spans="1:17" x14ac:dyDescent="0.25">
      <c r="A180" s="12"/>
      <c r="B180" s="13"/>
      <c r="C180" s="13"/>
      <c r="D180" s="13"/>
      <c r="E180" s="13"/>
      <c r="F180" s="12"/>
      <c r="G180" s="12"/>
      <c r="H180" s="14"/>
      <c r="I180" s="14"/>
      <c r="J180" s="12"/>
      <c r="K180" s="12"/>
      <c r="L180" s="15" t="str">
        <f>IF($A180="","",IF(SUMPRODUCT(--($A$2:$A$300=$A180))&gt;1,"Check ID",IF(NOT(AND(ISNUMBER(Dashboard!$B$4),N(Dashboard!$B$4)&gt;=1,N(Dashboard!$B$4)&lt;=1000,N(Dashboard!$B$4)=INT(N(Dashboard!$B$4)))),"Check inputs",SUMPRODUCT(--(Loads!$A$2:$A$1000=$A180),--(Loads!$B$2:$B$1000=Dashboard!$B$4),Loads!$C$2:$C$1000))))</f>
        <v/>
      </c>
      <c r="M180" s="16" t="str">
        <f>IF($A180="","",IF(OR(NOT(ISNUMBER(L180)),N(I180)=0),"n/a",L180/I180))</f>
        <v/>
      </c>
      <c r="N180" s="17" t="str">
        <f>IF($A180="","",IF(AND(J180="Done",K180="Y",ISNUMBER(M180),AND(ISNUMBER(Dashboard!$B$3),N(Dashboard!$B$3)&gt;=0,N(Dashboard!$B$3)&lt;=1),O180="OK",Q180="OK",SUMPRODUCT(--(Loads!$A$2:$A$1000=$A180),--(Loads!$B$2:$B$1000=Dashboard!$B$4),--(Loads!$E$2:$E$1000&lt;&gt;"OK"))=0),IF(AND(M180&gt;=Dashboard!$B$3,M180&lt;=1),"Ready","Not ready"),"Not ready"))</f>
        <v/>
      </c>
      <c r="O180" s="17" t="str">
        <f>IF($A180="","",IF(NOT(AND(ISNUMBER(F180),N(F180)&gt;=0,N(F180)&lt;=1000)),"Check order",IF(G180="","OK",IF(SUMPRODUCT(--($A$2:$A$300=G180))&lt;&gt;1,"Check ID",IF(NOT(AND(ISNUMBER(INDEX($F$2:$F$300,SUMPRODUCT(--($A$2:$A$300=G180),ROW($A$2:$A$300))-1)),N(INDEX($F$2:$F$300,SUMPRODUCT(--($A$2:$A$300=G180),ROW($A$2:$A$300))-1))&gt;=0,N(INDEX($F$2:$F$300,SUMPRODUCT(--($A$2:$A$300=G180),ROW($A$2:$A$300))-1))&lt;=1000)),"Check order",IF(INDEX($F$2:$F$300,SUMPRODUCT(--($A$2:$A$300=G180),ROW($A$2:$A$300))-1)&gt;=F180,"Order conflict","OK"))))))</f>
        <v/>
      </c>
      <c r="P180" s="17" t="str">
        <f>IF($A180="","",IF(NOT(ISNUMBER(M180)),"n/a",IF(M180&gt;1,"Over-loaded","OK")))</f>
        <v/>
      </c>
      <c r="Q180" s="17" t="str">
        <f>IF(COUNTA($A180:$K180)=0,"",IF($A180="","Check ID",IF(SUMPRODUCT(--($A$2:$A$300=$A180))&gt;1,"Duplicate ID",IF(OR(NOT(AND(ISNUMBER(H180),N(H180)&gt;=0,N(H180)&lt;=1000000000)),NOT(AND(ISNUMBER(I180),N(I180)&gt;=0,N(I180)&lt;=1000000000)),NOT(OR(J180="Not started",J180="In progress",J180="Done")),NOT(OR(K180="Y",K180="N"))),"Check inputs","OK"))))</f>
        <v/>
      </c>
    </row>
    <row r="181" ht="30" customHeight="1" spans="1:17" x14ac:dyDescent="0.25">
      <c r="A181" s="12"/>
      <c r="B181" s="13"/>
      <c r="C181" s="13"/>
      <c r="D181" s="13"/>
      <c r="E181" s="13"/>
      <c r="F181" s="12"/>
      <c r="G181" s="12"/>
      <c r="H181" s="14"/>
      <c r="I181" s="14"/>
      <c r="J181" s="12"/>
      <c r="K181" s="12"/>
      <c r="L181" s="15" t="str">
        <f>IF($A181="","",IF(SUMPRODUCT(--($A$2:$A$300=$A181))&gt;1,"Check ID",IF(NOT(AND(ISNUMBER(Dashboard!$B$4),N(Dashboard!$B$4)&gt;=1,N(Dashboard!$B$4)&lt;=1000,N(Dashboard!$B$4)=INT(N(Dashboard!$B$4)))),"Check inputs",SUMPRODUCT(--(Loads!$A$2:$A$1000=$A181),--(Loads!$B$2:$B$1000=Dashboard!$B$4),Loads!$C$2:$C$1000))))</f>
        <v/>
      </c>
      <c r="M181" s="16" t="str">
        <f>IF($A181="","",IF(OR(NOT(ISNUMBER(L181)),N(I181)=0),"n/a",L181/I181))</f>
        <v/>
      </c>
      <c r="N181" s="17" t="str">
        <f>IF($A181="","",IF(AND(J181="Done",K181="Y",ISNUMBER(M181),AND(ISNUMBER(Dashboard!$B$3),N(Dashboard!$B$3)&gt;=0,N(Dashboard!$B$3)&lt;=1),O181="OK",Q181="OK",SUMPRODUCT(--(Loads!$A$2:$A$1000=$A181),--(Loads!$B$2:$B$1000=Dashboard!$B$4),--(Loads!$E$2:$E$1000&lt;&gt;"OK"))=0),IF(AND(M181&gt;=Dashboard!$B$3,M181&lt;=1),"Ready","Not ready"),"Not ready"))</f>
        <v/>
      </c>
      <c r="O181" s="17" t="str">
        <f>IF($A181="","",IF(NOT(AND(ISNUMBER(F181),N(F181)&gt;=0,N(F181)&lt;=1000)),"Check order",IF(G181="","OK",IF(SUMPRODUCT(--($A$2:$A$300=G181))&lt;&gt;1,"Check ID",IF(NOT(AND(ISNUMBER(INDEX($F$2:$F$300,SUMPRODUCT(--($A$2:$A$300=G181),ROW($A$2:$A$300))-1)),N(INDEX($F$2:$F$300,SUMPRODUCT(--($A$2:$A$300=G181),ROW($A$2:$A$300))-1))&gt;=0,N(INDEX($F$2:$F$300,SUMPRODUCT(--($A$2:$A$300=G181),ROW($A$2:$A$300))-1))&lt;=1000)),"Check order",IF(INDEX($F$2:$F$300,SUMPRODUCT(--($A$2:$A$300=G181),ROW($A$2:$A$300))-1)&gt;=F181,"Order conflict","OK"))))))</f>
        <v/>
      </c>
      <c r="P181" s="17" t="str">
        <f>IF($A181="","",IF(NOT(ISNUMBER(M181)),"n/a",IF(M181&gt;1,"Over-loaded","OK")))</f>
        <v/>
      </c>
      <c r="Q181" s="17" t="str">
        <f>IF(COUNTA($A181:$K181)=0,"",IF($A181="","Check ID",IF(SUMPRODUCT(--($A$2:$A$300=$A181))&gt;1,"Duplicate ID",IF(OR(NOT(AND(ISNUMBER(H181),N(H181)&gt;=0,N(H181)&lt;=1000000000)),NOT(AND(ISNUMBER(I181),N(I181)&gt;=0,N(I181)&lt;=1000000000)),NOT(OR(J181="Not started",J181="In progress",J181="Done")),NOT(OR(K181="Y",K181="N"))),"Check inputs","OK"))))</f>
        <v/>
      </c>
    </row>
    <row r="182" ht="30" customHeight="1" spans="1:17" x14ac:dyDescent="0.25">
      <c r="A182" s="12"/>
      <c r="B182" s="13"/>
      <c r="C182" s="13"/>
      <c r="D182" s="13"/>
      <c r="E182" s="13"/>
      <c r="F182" s="12"/>
      <c r="G182" s="12"/>
      <c r="H182" s="14"/>
      <c r="I182" s="14"/>
      <c r="J182" s="12"/>
      <c r="K182" s="12"/>
      <c r="L182" s="15" t="str">
        <f>IF($A182="","",IF(SUMPRODUCT(--($A$2:$A$300=$A182))&gt;1,"Check ID",IF(NOT(AND(ISNUMBER(Dashboard!$B$4),N(Dashboard!$B$4)&gt;=1,N(Dashboard!$B$4)&lt;=1000,N(Dashboard!$B$4)=INT(N(Dashboard!$B$4)))),"Check inputs",SUMPRODUCT(--(Loads!$A$2:$A$1000=$A182),--(Loads!$B$2:$B$1000=Dashboard!$B$4),Loads!$C$2:$C$1000))))</f>
        <v/>
      </c>
      <c r="M182" s="16" t="str">
        <f>IF($A182="","",IF(OR(NOT(ISNUMBER(L182)),N(I182)=0),"n/a",L182/I182))</f>
        <v/>
      </c>
      <c r="N182" s="17" t="str">
        <f>IF($A182="","",IF(AND(J182="Done",K182="Y",ISNUMBER(M182),AND(ISNUMBER(Dashboard!$B$3),N(Dashboard!$B$3)&gt;=0,N(Dashboard!$B$3)&lt;=1),O182="OK",Q182="OK",SUMPRODUCT(--(Loads!$A$2:$A$1000=$A182),--(Loads!$B$2:$B$1000=Dashboard!$B$4),--(Loads!$E$2:$E$1000&lt;&gt;"OK"))=0),IF(AND(M182&gt;=Dashboard!$B$3,M182&lt;=1),"Ready","Not ready"),"Not ready"))</f>
        <v/>
      </c>
      <c r="O182" s="17" t="str">
        <f>IF($A182="","",IF(NOT(AND(ISNUMBER(F182),N(F182)&gt;=0,N(F182)&lt;=1000)),"Check order",IF(G182="","OK",IF(SUMPRODUCT(--($A$2:$A$300=G182))&lt;&gt;1,"Check ID",IF(NOT(AND(ISNUMBER(INDEX($F$2:$F$300,SUMPRODUCT(--($A$2:$A$300=G182),ROW($A$2:$A$300))-1)),N(INDEX($F$2:$F$300,SUMPRODUCT(--($A$2:$A$300=G182),ROW($A$2:$A$300))-1))&gt;=0,N(INDEX($F$2:$F$300,SUMPRODUCT(--($A$2:$A$300=G182),ROW($A$2:$A$300))-1))&lt;=1000)),"Check order",IF(INDEX($F$2:$F$300,SUMPRODUCT(--($A$2:$A$300=G182),ROW($A$2:$A$300))-1)&gt;=F182,"Order conflict","OK"))))))</f>
        <v/>
      </c>
      <c r="P182" s="17" t="str">
        <f>IF($A182="","",IF(NOT(ISNUMBER(M182)),"n/a",IF(M182&gt;1,"Over-loaded","OK")))</f>
        <v/>
      </c>
      <c r="Q182" s="17" t="str">
        <f>IF(COUNTA($A182:$K182)=0,"",IF($A182="","Check ID",IF(SUMPRODUCT(--($A$2:$A$300=$A182))&gt;1,"Duplicate ID",IF(OR(NOT(AND(ISNUMBER(H182),N(H182)&gt;=0,N(H182)&lt;=1000000000)),NOT(AND(ISNUMBER(I182),N(I182)&gt;=0,N(I182)&lt;=1000000000)),NOT(OR(J182="Not started",J182="In progress",J182="Done")),NOT(OR(K182="Y",K182="N"))),"Check inputs","OK"))))</f>
        <v/>
      </c>
    </row>
    <row r="183" ht="30" customHeight="1" spans="1:17" x14ac:dyDescent="0.25">
      <c r="A183" s="12"/>
      <c r="B183" s="13"/>
      <c r="C183" s="13"/>
      <c r="D183" s="13"/>
      <c r="E183" s="13"/>
      <c r="F183" s="12"/>
      <c r="G183" s="12"/>
      <c r="H183" s="14"/>
      <c r="I183" s="14"/>
      <c r="J183" s="12"/>
      <c r="K183" s="12"/>
      <c r="L183" s="15" t="str">
        <f>IF($A183="","",IF(SUMPRODUCT(--($A$2:$A$300=$A183))&gt;1,"Check ID",IF(NOT(AND(ISNUMBER(Dashboard!$B$4),N(Dashboard!$B$4)&gt;=1,N(Dashboard!$B$4)&lt;=1000,N(Dashboard!$B$4)=INT(N(Dashboard!$B$4)))),"Check inputs",SUMPRODUCT(--(Loads!$A$2:$A$1000=$A183),--(Loads!$B$2:$B$1000=Dashboard!$B$4),Loads!$C$2:$C$1000))))</f>
        <v/>
      </c>
      <c r="M183" s="16" t="str">
        <f>IF($A183="","",IF(OR(NOT(ISNUMBER(L183)),N(I183)=0),"n/a",L183/I183))</f>
        <v/>
      </c>
      <c r="N183" s="17" t="str">
        <f>IF($A183="","",IF(AND(J183="Done",K183="Y",ISNUMBER(M183),AND(ISNUMBER(Dashboard!$B$3),N(Dashboard!$B$3)&gt;=0,N(Dashboard!$B$3)&lt;=1),O183="OK",Q183="OK",SUMPRODUCT(--(Loads!$A$2:$A$1000=$A183),--(Loads!$B$2:$B$1000=Dashboard!$B$4),--(Loads!$E$2:$E$1000&lt;&gt;"OK"))=0),IF(AND(M183&gt;=Dashboard!$B$3,M183&lt;=1),"Ready","Not ready"),"Not ready"))</f>
        <v/>
      </c>
      <c r="O183" s="17" t="str">
        <f>IF($A183="","",IF(NOT(AND(ISNUMBER(F183),N(F183)&gt;=0,N(F183)&lt;=1000)),"Check order",IF(G183="","OK",IF(SUMPRODUCT(--($A$2:$A$300=G183))&lt;&gt;1,"Check ID",IF(NOT(AND(ISNUMBER(INDEX($F$2:$F$300,SUMPRODUCT(--($A$2:$A$300=G183),ROW($A$2:$A$300))-1)),N(INDEX($F$2:$F$300,SUMPRODUCT(--($A$2:$A$300=G183),ROW($A$2:$A$300))-1))&gt;=0,N(INDEX($F$2:$F$300,SUMPRODUCT(--($A$2:$A$300=G183),ROW($A$2:$A$300))-1))&lt;=1000)),"Check order",IF(INDEX($F$2:$F$300,SUMPRODUCT(--($A$2:$A$300=G183),ROW($A$2:$A$300))-1)&gt;=F183,"Order conflict","OK"))))))</f>
        <v/>
      </c>
      <c r="P183" s="17" t="str">
        <f>IF($A183="","",IF(NOT(ISNUMBER(M183)),"n/a",IF(M183&gt;1,"Over-loaded","OK")))</f>
        <v/>
      </c>
      <c r="Q183" s="17" t="str">
        <f>IF(COUNTA($A183:$K183)=0,"",IF($A183="","Check ID",IF(SUMPRODUCT(--($A$2:$A$300=$A183))&gt;1,"Duplicate ID",IF(OR(NOT(AND(ISNUMBER(H183),N(H183)&gt;=0,N(H183)&lt;=1000000000)),NOT(AND(ISNUMBER(I183),N(I183)&gt;=0,N(I183)&lt;=1000000000)),NOT(OR(J183="Not started",J183="In progress",J183="Done")),NOT(OR(K183="Y",K183="N"))),"Check inputs","OK"))))</f>
        <v/>
      </c>
    </row>
    <row r="184" ht="30" customHeight="1" spans="1:17" x14ac:dyDescent="0.25">
      <c r="A184" s="12"/>
      <c r="B184" s="13"/>
      <c r="C184" s="13"/>
      <c r="D184" s="13"/>
      <c r="E184" s="13"/>
      <c r="F184" s="12"/>
      <c r="G184" s="12"/>
      <c r="H184" s="14"/>
      <c r="I184" s="14"/>
      <c r="J184" s="12"/>
      <c r="K184" s="12"/>
      <c r="L184" s="15" t="str">
        <f>IF($A184="","",IF(SUMPRODUCT(--($A$2:$A$300=$A184))&gt;1,"Check ID",IF(NOT(AND(ISNUMBER(Dashboard!$B$4),N(Dashboard!$B$4)&gt;=1,N(Dashboard!$B$4)&lt;=1000,N(Dashboard!$B$4)=INT(N(Dashboard!$B$4)))),"Check inputs",SUMPRODUCT(--(Loads!$A$2:$A$1000=$A184),--(Loads!$B$2:$B$1000=Dashboard!$B$4),Loads!$C$2:$C$1000))))</f>
        <v/>
      </c>
      <c r="M184" s="16" t="str">
        <f>IF($A184="","",IF(OR(NOT(ISNUMBER(L184)),N(I184)=0),"n/a",L184/I184))</f>
        <v/>
      </c>
      <c r="N184" s="17" t="str">
        <f>IF($A184="","",IF(AND(J184="Done",K184="Y",ISNUMBER(M184),AND(ISNUMBER(Dashboard!$B$3),N(Dashboard!$B$3)&gt;=0,N(Dashboard!$B$3)&lt;=1),O184="OK",Q184="OK",SUMPRODUCT(--(Loads!$A$2:$A$1000=$A184),--(Loads!$B$2:$B$1000=Dashboard!$B$4),--(Loads!$E$2:$E$1000&lt;&gt;"OK"))=0),IF(AND(M184&gt;=Dashboard!$B$3,M184&lt;=1),"Ready","Not ready"),"Not ready"))</f>
        <v/>
      </c>
      <c r="O184" s="17" t="str">
        <f>IF($A184="","",IF(NOT(AND(ISNUMBER(F184),N(F184)&gt;=0,N(F184)&lt;=1000)),"Check order",IF(G184="","OK",IF(SUMPRODUCT(--($A$2:$A$300=G184))&lt;&gt;1,"Check ID",IF(NOT(AND(ISNUMBER(INDEX($F$2:$F$300,SUMPRODUCT(--($A$2:$A$300=G184),ROW($A$2:$A$300))-1)),N(INDEX($F$2:$F$300,SUMPRODUCT(--($A$2:$A$300=G184),ROW($A$2:$A$300))-1))&gt;=0,N(INDEX($F$2:$F$300,SUMPRODUCT(--($A$2:$A$300=G184),ROW($A$2:$A$300))-1))&lt;=1000)),"Check order",IF(INDEX($F$2:$F$300,SUMPRODUCT(--($A$2:$A$300=G184),ROW($A$2:$A$300))-1)&gt;=F184,"Order conflict","OK"))))))</f>
        <v/>
      </c>
      <c r="P184" s="17" t="str">
        <f>IF($A184="","",IF(NOT(ISNUMBER(M184)),"n/a",IF(M184&gt;1,"Over-loaded","OK")))</f>
        <v/>
      </c>
      <c r="Q184" s="17" t="str">
        <f>IF(COUNTA($A184:$K184)=0,"",IF($A184="","Check ID",IF(SUMPRODUCT(--($A$2:$A$300=$A184))&gt;1,"Duplicate ID",IF(OR(NOT(AND(ISNUMBER(H184),N(H184)&gt;=0,N(H184)&lt;=1000000000)),NOT(AND(ISNUMBER(I184),N(I184)&gt;=0,N(I184)&lt;=1000000000)),NOT(OR(J184="Not started",J184="In progress",J184="Done")),NOT(OR(K184="Y",K184="N"))),"Check inputs","OK"))))</f>
        <v/>
      </c>
    </row>
    <row r="185" ht="30" customHeight="1" spans="1:17" x14ac:dyDescent="0.25">
      <c r="A185" s="12"/>
      <c r="B185" s="13"/>
      <c r="C185" s="13"/>
      <c r="D185" s="13"/>
      <c r="E185" s="13"/>
      <c r="F185" s="12"/>
      <c r="G185" s="12"/>
      <c r="H185" s="14"/>
      <c r="I185" s="14"/>
      <c r="J185" s="12"/>
      <c r="K185" s="12"/>
      <c r="L185" s="15" t="str">
        <f>IF($A185="","",IF(SUMPRODUCT(--($A$2:$A$300=$A185))&gt;1,"Check ID",IF(NOT(AND(ISNUMBER(Dashboard!$B$4),N(Dashboard!$B$4)&gt;=1,N(Dashboard!$B$4)&lt;=1000,N(Dashboard!$B$4)=INT(N(Dashboard!$B$4)))),"Check inputs",SUMPRODUCT(--(Loads!$A$2:$A$1000=$A185),--(Loads!$B$2:$B$1000=Dashboard!$B$4),Loads!$C$2:$C$1000))))</f>
        <v/>
      </c>
      <c r="M185" s="16" t="str">
        <f>IF($A185="","",IF(OR(NOT(ISNUMBER(L185)),N(I185)=0),"n/a",L185/I185))</f>
        <v/>
      </c>
      <c r="N185" s="17" t="str">
        <f>IF($A185="","",IF(AND(J185="Done",K185="Y",ISNUMBER(M185),AND(ISNUMBER(Dashboard!$B$3),N(Dashboard!$B$3)&gt;=0,N(Dashboard!$B$3)&lt;=1),O185="OK",Q185="OK",SUMPRODUCT(--(Loads!$A$2:$A$1000=$A185),--(Loads!$B$2:$B$1000=Dashboard!$B$4),--(Loads!$E$2:$E$1000&lt;&gt;"OK"))=0),IF(AND(M185&gt;=Dashboard!$B$3,M185&lt;=1),"Ready","Not ready"),"Not ready"))</f>
        <v/>
      </c>
      <c r="O185" s="17" t="str">
        <f>IF($A185="","",IF(NOT(AND(ISNUMBER(F185),N(F185)&gt;=0,N(F185)&lt;=1000)),"Check order",IF(G185="","OK",IF(SUMPRODUCT(--($A$2:$A$300=G185))&lt;&gt;1,"Check ID",IF(NOT(AND(ISNUMBER(INDEX($F$2:$F$300,SUMPRODUCT(--($A$2:$A$300=G185),ROW($A$2:$A$300))-1)),N(INDEX($F$2:$F$300,SUMPRODUCT(--($A$2:$A$300=G185),ROW($A$2:$A$300))-1))&gt;=0,N(INDEX($F$2:$F$300,SUMPRODUCT(--($A$2:$A$300=G185),ROW($A$2:$A$300))-1))&lt;=1000)),"Check order",IF(INDEX($F$2:$F$300,SUMPRODUCT(--($A$2:$A$300=G185),ROW($A$2:$A$300))-1)&gt;=F185,"Order conflict","OK"))))))</f>
        <v/>
      </c>
      <c r="P185" s="17" t="str">
        <f>IF($A185="","",IF(NOT(ISNUMBER(M185)),"n/a",IF(M185&gt;1,"Over-loaded","OK")))</f>
        <v/>
      </c>
      <c r="Q185" s="17" t="str">
        <f>IF(COUNTA($A185:$K185)=0,"",IF($A185="","Check ID",IF(SUMPRODUCT(--($A$2:$A$300=$A185))&gt;1,"Duplicate ID",IF(OR(NOT(AND(ISNUMBER(H185),N(H185)&gt;=0,N(H185)&lt;=1000000000)),NOT(AND(ISNUMBER(I185),N(I185)&gt;=0,N(I185)&lt;=1000000000)),NOT(OR(J185="Not started",J185="In progress",J185="Done")),NOT(OR(K185="Y",K185="N"))),"Check inputs","OK"))))</f>
        <v/>
      </c>
    </row>
    <row r="186" ht="30" customHeight="1" spans="1:17" x14ac:dyDescent="0.25">
      <c r="A186" s="12"/>
      <c r="B186" s="13"/>
      <c r="C186" s="13"/>
      <c r="D186" s="13"/>
      <c r="E186" s="13"/>
      <c r="F186" s="12"/>
      <c r="G186" s="12"/>
      <c r="H186" s="14"/>
      <c r="I186" s="14"/>
      <c r="J186" s="12"/>
      <c r="K186" s="12"/>
      <c r="L186" s="15" t="str">
        <f>IF($A186="","",IF(SUMPRODUCT(--($A$2:$A$300=$A186))&gt;1,"Check ID",IF(NOT(AND(ISNUMBER(Dashboard!$B$4),N(Dashboard!$B$4)&gt;=1,N(Dashboard!$B$4)&lt;=1000,N(Dashboard!$B$4)=INT(N(Dashboard!$B$4)))),"Check inputs",SUMPRODUCT(--(Loads!$A$2:$A$1000=$A186),--(Loads!$B$2:$B$1000=Dashboard!$B$4),Loads!$C$2:$C$1000))))</f>
        <v/>
      </c>
      <c r="M186" s="16" t="str">
        <f>IF($A186="","",IF(OR(NOT(ISNUMBER(L186)),N(I186)=0),"n/a",L186/I186))</f>
        <v/>
      </c>
      <c r="N186" s="17" t="str">
        <f>IF($A186="","",IF(AND(J186="Done",K186="Y",ISNUMBER(M186),AND(ISNUMBER(Dashboard!$B$3),N(Dashboard!$B$3)&gt;=0,N(Dashboard!$B$3)&lt;=1),O186="OK",Q186="OK",SUMPRODUCT(--(Loads!$A$2:$A$1000=$A186),--(Loads!$B$2:$B$1000=Dashboard!$B$4),--(Loads!$E$2:$E$1000&lt;&gt;"OK"))=0),IF(AND(M186&gt;=Dashboard!$B$3,M186&lt;=1),"Ready","Not ready"),"Not ready"))</f>
        <v/>
      </c>
      <c r="O186" s="17" t="str">
        <f>IF($A186="","",IF(NOT(AND(ISNUMBER(F186),N(F186)&gt;=0,N(F186)&lt;=1000)),"Check order",IF(G186="","OK",IF(SUMPRODUCT(--($A$2:$A$300=G186))&lt;&gt;1,"Check ID",IF(NOT(AND(ISNUMBER(INDEX($F$2:$F$300,SUMPRODUCT(--($A$2:$A$300=G186),ROW($A$2:$A$300))-1)),N(INDEX($F$2:$F$300,SUMPRODUCT(--($A$2:$A$300=G186),ROW($A$2:$A$300))-1))&gt;=0,N(INDEX($F$2:$F$300,SUMPRODUCT(--($A$2:$A$300=G186),ROW($A$2:$A$300))-1))&lt;=1000)),"Check order",IF(INDEX($F$2:$F$300,SUMPRODUCT(--($A$2:$A$300=G186),ROW($A$2:$A$300))-1)&gt;=F186,"Order conflict","OK"))))))</f>
        <v/>
      </c>
      <c r="P186" s="17" t="str">
        <f>IF($A186="","",IF(NOT(ISNUMBER(M186)),"n/a",IF(M186&gt;1,"Over-loaded","OK")))</f>
        <v/>
      </c>
      <c r="Q186" s="17" t="str">
        <f>IF(COUNTA($A186:$K186)=0,"",IF($A186="","Check ID",IF(SUMPRODUCT(--($A$2:$A$300=$A186))&gt;1,"Duplicate ID",IF(OR(NOT(AND(ISNUMBER(H186),N(H186)&gt;=0,N(H186)&lt;=1000000000)),NOT(AND(ISNUMBER(I186),N(I186)&gt;=0,N(I186)&lt;=1000000000)),NOT(OR(J186="Not started",J186="In progress",J186="Done")),NOT(OR(K186="Y",K186="N"))),"Check inputs","OK"))))</f>
        <v/>
      </c>
    </row>
    <row r="187" ht="30" customHeight="1" spans="1:17" x14ac:dyDescent="0.25">
      <c r="A187" s="12"/>
      <c r="B187" s="13"/>
      <c r="C187" s="13"/>
      <c r="D187" s="13"/>
      <c r="E187" s="13"/>
      <c r="F187" s="12"/>
      <c r="G187" s="12"/>
      <c r="H187" s="14"/>
      <c r="I187" s="14"/>
      <c r="J187" s="12"/>
      <c r="K187" s="12"/>
      <c r="L187" s="15" t="str">
        <f>IF($A187="","",IF(SUMPRODUCT(--($A$2:$A$300=$A187))&gt;1,"Check ID",IF(NOT(AND(ISNUMBER(Dashboard!$B$4),N(Dashboard!$B$4)&gt;=1,N(Dashboard!$B$4)&lt;=1000,N(Dashboard!$B$4)=INT(N(Dashboard!$B$4)))),"Check inputs",SUMPRODUCT(--(Loads!$A$2:$A$1000=$A187),--(Loads!$B$2:$B$1000=Dashboard!$B$4),Loads!$C$2:$C$1000))))</f>
        <v/>
      </c>
      <c r="M187" s="16" t="str">
        <f>IF($A187="","",IF(OR(NOT(ISNUMBER(L187)),N(I187)=0),"n/a",L187/I187))</f>
        <v/>
      </c>
      <c r="N187" s="17" t="str">
        <f>IF($A187="","",IF(AND(J187="Done",K187="Y",ISNUMBER(M187),AND(ISNUMBER(Dashboard!$B$3),N(Dashboard!$B$3)&gt;=0,N(Dashboard!$B$3)&lt;=1),O187="OK",Q187="OK",SUMPRODUCT(--(Loads!$A$2:$A$1000=$A187),--(Loads!$B$2:$B$1000=Dashboard!$B$4),--(Loads!$E$2:$E$1000&lt;&gt;"OK"))=0),IF(AND(M187&gt;=Dashboard!$B$3,M187&lt;=1),"Ready","Not ready"),"Not ready"))</f>
        <v/>
      </c>
      <c r="O187" s="17" t="str">
        <f>IF($A187="","",IF(NOT(AND(ISNUMBER(F187),N(F187)&gt;=0,N(F187)&lt;=1000)),"Check order",IF(G187="","OK",IF(SUMPRODUCT(--($A$2:$A$300=G187))&lt;&gt;1,"Check ID",IF(NOT(AND(ISNUMBER(INDEX($F$2:$F$300,SUMPRODUCT(--($A$2:$A$300=G187),ROW($A$2:$A$300))-1)),N(INDEX($F$2:$F$300,SUMPRODUCT(--($A$2:$A$300=G187),ROW($A$2:$A$300))-1))&gt;=0,N(INDEX($F$2:$F$300,SUMPRODUCT(--($A$2:$A$300=G187),ROW($A$2:$A$300))-1))&lt;=1000)),"Check order",IF(INDEX($F$2:$F$300,SUMPRODUCT(--($A$2:$A$300=G187),ROW($A$2:$A$300))-1)&gt;=F187,"Order conflict","OK"))))))</f>
        <v/>
      </c>
      <c r="P187" s="17" t="str">
        <f>IF($A187="","",IF(NOT(ISNUMBER(M187)),"n/a",IF(M187&gt;1,"Over-loaded","OK")))</f>
        <v/>
      </c>
      <c r="Q187" s="17" t="str">
        <f>IF(COUNTA($A187:$K187)=0,"",IF($A187="","Check ID",IF(SUMPRODUCT(--($A$2:$A$300=$A187))&gt;1,"Duplicate ID",IF(OR(NOT(AND(ISNUMBER(H187),N(H187)&gt;=0,N(H187)&lt;=1000000000)),NOT(AND(ISNUMBER(I187),N(I187)&gt;=0,N(I187)&lt;=1000000000)),NOT(OR(J187="Not started",J187="In progress",J187="Done")),NOT(OR(K187="Y",K187="N"))),"Check inputs","OK"))))</f>
        <v/>
      </c>
    </row>
    <row r="188" ht="30" customHeight="1" spans="1:17" x14ac:dyDescent="0.25">
      <c r="A188" s="12"/>
      <c r="B188" s="13"/>
      <c r="C188" s="13"/>
      <c r="D188" s="13"/>
      <c r="E188" s="13"/>
      <c r="F188" s="12"/>
      <c r="G188" s="12"/>
      <c r="H188" s="14"/>
      <c r="I188" s="14"/>
      <c r="J188" s="12"/>
      <c r="K188" s="12"/>
      <c r="L188" s="15" t="str">
        <f>IF($A188="","",IF(SUMPRODUCT(--($A$2:$A$300=$A188))&gt;1,"Check ID",IF(NOT(AND(ISNUMBER(Dashboard!$B$4),N(Dashboard!$B$4)&gt;=1,N(Dashboard!$B$4)&lt;=1000,N(Dashboard!$B$4)=INT(N(Dashboard!$B$4)))),"Check inputs",SUMPRODUCT(--(Loads!$A$2:$A$1000=$A188),--(Loads!$B$2:$B$1000=Dashboard!$B$4),Loads!$C$2:$C$1000))))</f>
        <v/>
      </c>
      <c r="M188" s="16" t="str">
        <f>IF($A188="","",IF(OR(NOT(ISNUMBER(L188)),N(I188)=0),"n/a",L188/I188))</f>
        <v/>
      </c>
      <c r="N188" s="17" t="str">
        <f>IF($A188="","",IF(AND(J188="Done",K188="Y",ISNUMBER(M188),AND(ISNUMBER(Dashboard!$B$3),N(Dashboard!$B$3)&gt;=0,N(Dashboard!$B$3)&lt;=1),O188="OK",Q188="OK",SUMPRODUCT(--(Loads!$A$2:$A$1000=$A188),--(Loads!$B$2:$B$1000=Dashboard!$B$4),--(Loads!$E$2:$E$1000&lt;&gt;"OK"))=0),IF(AND(M188&gt;=Dashboard!$B$3,M188&lt;=1),"Ready","Not ready"),"Not ready"))</f>
        <v/>
      </c>
      <c r="O188" s="17" t="str">
        <f>IF($A188="","",IF(NOT(AND(ISNUMBER(F188),N(F188)&gt;=0,N(F188)&lt;=1000)),"Check order",IF(G188="","OK",IF(SUMPRODUCT(--($A$2:$A$300=G188))&lt;&gt;1,"Check ID",IF(NOT(AND(ISNUMBER(INDEX($F$2:$F$300,SUMPRODUCT(--($A$2:$A$300=G188),ROW($A$2:$A$300))-1)),N(INDEX($F$2:$F$300,SUMPRODUCT(--($A$2:$A$300=G188),ROW($A$2:$A$300))-1))&gt;=0,N(INDEX($F$2:$F$300,SUMPRODUCT(--($A$2:$A$300=G188),ROW($A$2:$A$300))-1))&lt;=1000)),"Check order",IF(INDEX($F$2:$F$300,SUMPRODUCT(--($A$2:$A$300=G188),ROW($A$2:$A$300))-1)&gt;=F188,"Order conflict","OK"))))))</f>
        <v/>
      </c>
      <c r="P188" s="17" t="str">
        <f>IF($A188="","",IF(NOT(ISNUMBER(M188)),"n/a",IF(M188&gt;1,"Over-loaded","OK")))</f>
        <v/>
      </c>
      <c r="Q188" s="17" t="str">
        <f>IF(COUNTA($A188:$K188)=0,"",IF($A188="","Check ID",IF(SUMPRODUCT(--($A$2:$A$300=$A188))&gt;1,"Duplicate ID",IF(OR(NOT(AND(ISNUMBER(H188),N(H188)&gt;=0,N(H188)&lt;=1000000000)),NOT(AND(ISNUMBER(I188),N(I188)&gt;=0,N(I188)&lt;=1000000000)),NOT(OR(J188="Not started",J188="In progress",J188="Done")),NOT(OR(K188="Y",K188="N"))),"Check inputs","OK"))))</f>
        <v/>
      </c>
    </row>
    <row r="189" ht="30" customHeight="1" spans="1:17" x14ac:dyDescent="0.25">
      <c r="A189" s="12"/>
      <c r="B189" s="13"/>
      <c r="C189" s="13"/>
      <c r="D189" s="13"/>
      <c r="E189" s="13"/>
      <c r="F189" s="12"/>
      <c r="G189" s="12"/>
      <c r="H189" s="14"/>
      <c r="I189" s="14"/>
      <c r="J189" s="12"/>
      <c r="K189" s="12"/>
      <c r="L189" s="15" t="str">
        <f>IF($A189="","",IF(SUMPRODUCT(--($A$2:$A$300=$A189))&gt;1,"Check ID",IF(NOT(AND(ISNUMBER(Dashboard!$B$4),N(Dashboard!$B$4)&gt;=1,N(Dashboard!$B$4)&lt;=1000,N(Dashboard!$B$4)=INT(N(Dashboard!$B$4)))),"Check inputs",SUMPRODUCT(--(Loads!$A$2:$A$1000=$A189),--(Loads!$B$2:$B$1000=Dashboard!$B$4),Loads!$C$2:$C$1000))))</f>
        <v/>
      </c>
      <c r="M189" s="16" t="str">
        <f>IF($A189="","",IF(OR(NOT(ISNUMBER(L189)),N(I189)=0),"n/a",L189/I189))</f>
        <v/>
      </c>
      <c r="N189" s="17" t="str">
        <f>IF($A189="","",IF(AND(J189="Done",K189="Y",ISNUMBER(M189),AND(ISNUMBER(Dashboard!$B$3),N(Dashboard!$B$3)&gt;=0,N(Dashboard!$B$3)&lt;=1),O189="OK",Q189="OK",SUMPRODUCT(--(Loads!$A$2:$A$1000=$A189),--(Loads!$B$2:$B$1000=Dashboard!$B$4),--(Loads!$E$2:$E$1000&lt;&gt;"OK"))=0),IF(AND(M189&gt;=Dashboard!$B$3,M189&lt;=1),"Ready","Not ready"),"Not ready"))</f>
        <v/>
      </c>
      <c r="O189" s="17" t="str">
        <f>IF($A189="","",IF(NOT(AND(ISNUMBER(F189),N(F189)&gt;=0,N(F189)&lt;=1000)),"Check order",IF(G189="","OK",IF(SUMPRODUCT(--($A$2:$A$300=G189))&lt;&gt;1,"Check ID",IF(NOT(AND(ISNUMBER(INDEX($F$2:$F$300,SUMPRODUCT(--($A$2:$A$300=G189),ROW($A$2:$A$300))-1)),N(INDEX($F$2:$F$300,SUMPRODUCT(--($A$2:$A$300=G189),ROW($A$2:$A$300))-1))&gt;=0,N(INDEX($F$2:$F$300,SUMPRODUCT(--($A$2:$A$300=G189),ROW($A$2:$A$300))-1))&lt;=1000)),"Check order",IF(INDEX($F$2:$F$300,SUMPRODUCT(--($A$2:$A$300=G189),ROW($A$2:$A$300))-1)&gt;=F189,"Order conflict","OK"))))))</f>
        <v/>
      </c>
      <c r="P189" s="17" t="str">
        <f>IF($A189="","",IF(NOT(ISNUMBER(M189)),"n/a",IF(M189&gt;1,"Over-loaded","OK")))</f>
        <v/>
      </c>
      <c r="Q189" s="17" t="str">
        <f>IF(COUNTA($A189:$K189)=0,"",IF($A189="","Check ID",IF(SUMPRODUCT(--($A$2:$A$300=$A189))&gt;1,"Duplicate ID",IF(OR(NOT(AND(ISNUMBER(H189),N(H189)&gt;=0,N(H189)&lt;=1000000000)),NOT(AND(ISNUMBER(I189),N(I189)&gt;=0,N(I189)&lt;=1000000000)),NOT(OR(J189="Not started",J189="In progress",J189="Done")),NOT(OR(K189="Y",K189="N"))),"Check inputs","OK"))))</f>
        <v/>
      </c>
    </row>
    <row r="190" ht="30" customHeight="1" spans="1:17" x14ac:dyDescent="0.25">
      <c r="A190" s="12"/>
      <c r="B190" s="13"/>
      <c r="C190" s="13"/>
      <c r="D190" s="13"/>
      <c r="E190" s="13"/>
      <c r="F190" s="12"/>
      <c r="G190" s="12"/>
      <c r="H190" s="14"/>
      <c r="I190" s="14"/>
      <c r="J190" s="12"/>
      <c r="K190" s="12"/>
      <c r="L190" s="15" t="str">
        <f>IF($A190="","",IF(SUMPRODUCT(--($A$2:$A$300=$A190))&gt;1,"Check ID",IF(NOT(AND(ISNUMBER(Dashboard!$B$4),N(Dashboard!$B$4)&gt;=1,N(Dashboard!$B$4)&lt;=1000,N(Dashboard!$B$4)=INT(N(Dashboard!$B$4)))),"Check inputs",SUMPRODUCT(--(Loads!$A$2:$A$1000=$A190),--(Loads!$B$2:$B$1000=Dashboard!$B$4),Loads!$C$2:$C$1000))))</f>
        <v/>
      </c>
      <c r="M190" s="16" t="str">
        <f>IF($A190="","",IF(OR(NOT(ISNUMBER(L190)),N(I190)=0),"n/a",L190/I190))</f>
        <v/>
      </c>
      <c r="N190" s="17" t="str">
        <f>IF($A190="","",IF(AND(J190="Done",K190="Y",ISNUMBER(M190),AND(ISNUMBER(Dashboard!$B$3),N(Dashboard!$B$3)&gt;=0,N(Dashboard!$B$3)&lt;=1),O190="OK",Q190="OK",SUMPRODUCT(--(Loads!$A$2:$A$1000=$A190),--(Loads!$B$2:$B$1000=Dashboard!$B$4),--(Loads!$E$2:$E$1000&lt;&gt;"OK"))=0),IF(AND(M190&gt;=Dashboard!$B$3,M190&lt;=1),"Ready","Not ready"),"Not ready"))</f>
        <v/>
      </c>
      <c r="O190" s="17" t="str">
        <f>IF($A190="","",IF(NOT(AND(ISNUMBER(F190),N(F190)&gt;=0,N(F190)&lt;=1000)),"Check order",IF(G190="","OK",IF(SUMPRODUCT(--($A$2:$A$300=G190))&lt;&gt;1,"Check ID",IF(NOT(AND(ISNUMBER(INDEX($F$2:$F$300,SUMPRODUCT(--($A$2:$A$300=G190),ROW($A$2:$A$300))-1)),N(INDEX($F$2:$F$300,SUMPRODUCT(--($A$2:$A$300=G190),ROW($A$2:$A$300))-1))&gt;=0,N(INDEX($F$2:$F$300,SUMPRODUCT(--($A$2:$A$300=G190),ROW($A$2:$A$300))-1))&lt;=1000)),"Check order",IF(INDEX($F$2:$F$300,SUMPRODUCT(--($A$2:$A$300=G190),ROW($A$2:$A$300))-1)&gt;=F190,"Order conflict","OK"))))))</f>
        <v/>
      </c>
      <c r="P190" s="17" t="str">
        <f>IF($A190="","",IF(NOT(ISNUMBER(M190)),"n/a",IF(M190&gt;1,"Over-loaded","OK")))</f>
        <v/>
      </c>
      <c r="Q190" s="17" t="str">
        <f>IF(COUNTA($A190:$K190)=0,"",IF($A190="","Check ID",IF(SUMPRODUCT(--($A$2:$A$300=$A190))&gt;1,"Duplicate ID",IF(OR(NOT(AND(ISNUMBER(H190),N(H190)&gt;=0,N(H190)&lt;=1000000000)),NOT(AND(ISNUMBER(I190),N(I190)&gt;=0,N(I190)&lt;=1000000000)),NOT(OR(J190="Not started",J190="In progress",J190="Done")),NOT(OR(K190="Y",K190="N"))),"Check inputs","OK"))))</f>
        <v/>
      </c>
    </row>
    <row r="191" ht="30" customHeight="1" spans="1:17" x14ac:dyDescent="0.25">
      <c r="A191" s="12"/>
      <c r="B191" s="13"/>
      <c r="C191" s="13"/>
      <c r="D191" s="13"/>
      <c r="E191" s="13"/>
      <c r="F191" s="12"/>
      <c r="G191" s="12"/>
      <c r="H191" s="14"/>
      <c r="I191" s="14"/>
      <c r="J191" s="12"/>
      <c r="K191" s="12"/>
      <c r="L191" s="15" t="str">
        <f>IF($A191="","",IF(SUMPRODUCT(--($A$2:$A$300=$A191))&gt;1,"Check ID",IF(NOT(AND(ISNUMBER(Dashboard!$B$4),N(Dashboard!$B$4)&gt;=1,N(Dashboard!$B$4)&lt;=1000,N(Dashboard!$B$4)=INT(N(Dashboard!$B$4)))),"Check inputs",SUMPRODUCT(--(Loads!$A$2:$A$1000=$A191),--(Loads!$B$2:$B$1000=Dashboard!$B$4),Loads!$C$2:$C$1000))))</f>
        <v/>
      </c>
      <c r="M191" s="16" t="str">
        <f>IF($A191="","",IF(OR(NOT(ISNUMBER(L191)),N(I191)=0),"n/a",L191/I191))</f>
        <v/>
      </c>
      <c r="N191" s="17" t="str">
        <f>IF($A191="","",IF(AND(J191="Done",K191="Y",ISNUMBER(M191),AND(ISNUMBER(Dashboard!$B$3),N(Dashboard!$B$3)&gt;=0,N(Dashboard!$B$3)&lt;=1),O191="OK",Q191="OK",SUMPRODUCT(--(Loads!$A$2:$A$1000=$A191),--(Loads!$B$2:$B$1000=Dashboard!$B$4),--(Loads!$E$2:$E$1000&lt;&gt;"OK"))=0),IF(AND(M191&gt;=Dashboard!$B$3,M191&lt;=1),"Ready","Not ready"),"Not ready"))</f>
        <v/>
      </c>
      <c r="O191" s="17" t="str">
        <f>IF($A191="","",IF(NOT(AND(ISNUMBER(F191),N(F191)&gt;=0,N(F191)&lt;=1000)),"Check order",IF(G191="","OK",IF(SUMPRODUCT(--($A$2:$A$300=G191))&lt;&gt;1,"Check ID",IF(NOT(AND(ISNUMBER(INDEX($F$2:$F$300,SUMPRODUCT(--($A$2:$A$300=G191),ROW($A$2:$A$300))-1)),N(INDEX($F$2:$F$300,SUMPRODUCT(--($A$2:$A$300=G191),ROW($A$2:$A$300))-1))&gt;=0,N(INDEX($F$2:$F$300,SUMPRODUCT(--($A$2:$A$300=G191),ROW($A$2:$A$300))-1))&lt;=1000)),"Check order",IF(INDEX($F$2:$F$300,SUMPRODUCT(--($A$2:$A$300=G191),ROW($A$2:$A$300))-1)&gt;=F191,"Order conflict","OK"))))))</f>
        <v/>
      </c>
      <c r="P191" s="17" t="str">
        <f>IF($A191="","",IF(NOT(ISNUMBER(M191)),"n/a",IF(M191&gt;1,"Over-loaded","OK")))</f>
        <v/>
      </c>
      <c r="Q191" s="17" t="str">
        <f>IF(COUNTA($A191:$K191)=0,"",IF($A191="","Check ID",IF(SUMPRODUCT(--($A$2:$A$300=$A191))&gt;1,"Duplicate ID",IF(OR(NOT(AND(ISNUMBER(H191),N(H191)&gt;=0,N(H191)&lt;=1000000000)),NOT(AND(ISNUMBER(I191),N(I191)&gt;=0,N(I191)&lt;=1000000000)),NOT(OR(J191="Not started",J191="In progress",J191="Done")),NOT(OR(K191="Y",K191="N"))),"Check inputs","OK"))))</f>
        <v/>
      </c>
    </row>
    <row r="192" ht="30" customHeight="1" spans="1:17" x14ac:dyDescent="0.25">
      <c r="A192" s="12"/>
      <c r="B192" s="13"/>
      <c r="C192" s="13"/>
      <c r="D192" s="13"/>
      <c r="E192" s="13"/>
      <c r="F192" s="12"/>
      <c r="G192" s="12"/>
      <c r="H192" s="14"/>
      <c r="I192" s="14"/>
      <c r="J192" s="12"/>
      <c r="K192" s="12"/>
      <c r="L192" s="15" t="str">
        <f>IF($A192="","",IF(SUMPRODUCT(--($A$2:$A$300=$A192))&gt;1,"Check ID",IF(NOT(AND(ISNUMBER(Dashboard!$B$4),N(Dashboard!$B$4)&gt;=1,N(Dashboard!$B$4)&lt;=1000,N(Dashboard!$B$4)=INT(N(Dashboard!$B$4)))),"Check inputs",SUMPRODUCT(--(Loads!$A$2:$A$1000=$A192),--(Loads!$B$2:$B$1000=Dashboard!$B$4),Loads!$C$2:$C$1000))))</f>
        <v/>
      </c>
      <c r="M192" s="16" t="str">
        <f>IF($A192="","",IF(OR(NOT(ISNUMBER(L192)),N(I192)=0),"n/a",L192/I192))</f>
        <v/>
      </c>
      <c r="N192" s="17" t="str">
        <f>IF($A192="","",IF(AND(J192="Done",K192="Y",ISNUMBER(M192),AND(ISNUMBER(Dashboard!$B$3),N(Dashboard!$B$3)&gt;=0,N(Dashboard!$B$3)&lt;=1),O192="OK",Q192="OK",SUMPRODUCT(--(Loads!$A$2:$A$1000=$A192),--(Loads!$B$2:$B$1000=Dashboard!$B$4),--(Loads!$E$2:$E$1000&lt;&gt;"OK"))=0),IF(AND(M192&gt;=Dashboard!$B$3,M192&lt;=1),"Ready","Not ready"),"Not ready"))</f>
        <v/>
      </c>
      <c r="O192" s="17" t="str">
        <f>IF($A192="","",IF(NOT(AND(ISNUMBER(F192),N(F192)&gt;=0,N(F192)&lt;=1000)),"Check order",IF(G192="","OK",IF(SUMPRODUCT(--($A$2:$A$300=G192))&lt;&gt;1,"Check ID",IF(NOT(AND(ISNUMBER(INDEX($F$2:$F$300,SUMPRODUCT(--($A$2:$A$300=G192),ROW($A$2:$A$300))-1)),N(INDEX($F$2:$F$300,SUMPRODUCT(--($A$2:$A$300=G192),ROW($A$2:$A$300))-1))&gt;=0,N(INDEX($F$2:$F$300,SUMPRODUCT(--($A$2:$A$300=G192),ROW($A$2:$A$300))-1))&lt;=1000)),"Check order",IF(INDEX($F$2:$F$300,SUMPRODUCT(--($A$2:$A$300=G192),ROW($A$2:$A$300))-1)&gt;=F192,"Order conflict","OK"))))))</f>
        <v/>
      </c>
      <c r="P192" s="17" t="str">
        <f>IF($A192="","",IF(NOT(ISNUMBER(M192)),"n/a",IF(M192&gt;1,"Over-loaded","OK")))</f>
        <v/>
      </c>
      <c r="Q192" s="17" t="str">
        <f>IF(COUNTA($A192:$K192)=0,"",IF($A192="","Check ID",IF(SUMPRODUCT(--($A$2:$A$300=$A192))&gt;1,"Duplicate ID",IF(OR(NOT(AND(ISNUMBER(H192),N(H192)&gt;=0,N(H192)&lt;=1000000000)),NOT(AND(ISNUMBER(I192),N(I192)&gt;=0,N(I192)&lt;=1000000000)),NOT(OR(J192="Not started",J192="In progress",J192="Done")),NOT(OR(K192="Y",K192="N"))),"Check inputs","OK"))))</f>
        <v/>
      </c>
    </row>
    <row r="193" ht="30" customHeight="1" spans="1:17" x14ac:dyDescent="0.25">
      <c r="A193" s="12"/>
      <c r="B193" s="13"/>
      <c r="C193" s="13"/>
      <c r="D193" s="13"/>
      <c r="E193" s="13"/>
      <c r="F193" s="12"/>
      <c r="G193" s="12"/>
      <c r="H193" s="14"/>
      <c r="I193" s="14"/>
      <c r="J193" s="12"/>
      <c r="K193" s="12"/>
      <c r="L193" s="15" t="str">
        <f>IF($A193="","",IF(SUMPRODUCT(--($A$2:$A$300=$A193))&gt;1,"Check ID",IF(NOT(AND(ISNUMBER(Dashboard!$B$4),N(Dashboard!$B$4)&gt;=1,N(Dashboard!$B$4)&lt;=1000,N(Dashboard!$B$4)=INT(N(Dashboard!$B$4)))),"Check inputs",SUMPRODUCT(--(Loads!$A$2:$A$1000=$A193),--(Loads!$B$2:$B$1000=Dashboard!$B$4),Loads!$C$2:$C$1000))))</f>
        <v/>
      </c>
      <c r="M193" s="16" t="str">
        <f>IF($A193="","",IF(OR(NOT(ISNUMBER(L193)),N(I193)=0),"n/a",L193/I193))</f>
        <v/>
      </c>
      <c r="N193" s="17" t="str">
        <f>IF($A193="","",IF(AND(J193="Done",K193="Y",ISNUMBER(M193),AND(ISNUMBER(Dashboard!$B$3),N(Dashboard!$B$3)&gt;=0,N(Dashboard!$B$3)&lt;=1),O193="OK",Q193="OK",SUMPRODUCT(--(Loads!$A$2:$A$1000=$A193),--(Loads!$B$2:$B$1000=Dashboard!$B$4),--(Loads!$E$2:$E$1000&lt;&gt;"OK"))=0),IF(AND(M193&gt;=Dashboard!$B$3,M193&lt;=1),"Ready","Not ready"),"Not ready"))</f>
        <v/>
      </c>
      <c r="O193" s="17" t="str">
        <f>IF($A193="","",IF(NOT(AND(ISNUMBER(F193),N(F193)&gt;=0,N(F193)&lt;=1000)),"Check order",IF(G193="","OK",IF(SUMPRODUCT(--($A$2:$A$300=G193))&lt;&gt;1,"Check ID",IF(NOT(AND(ISNUMBER(INDEX($F$2:$F$300,SUMPRODUCT(--($A$2:$A$300=G193),ROW($A$2:$A$300))-1)),N(INDEX($F$2:$F$300,SUMPRODUCT(--($A$2:$A$300=G193),ROW($A$2:$A$300))-1))&gt;=0,N(INDEX($F$2:$F$300,SUMPRODUCT(--($A$2:$A$300=G193),ROW($A$2:$A$300))-1))&lt;=1000)),"Check order",IF(INDEX($F$2:$F$300,SUMPRODUCT(--($A$2:$A$300=G193),ROW($A$2:$A$300))-1)&gt;=F193,"Order conflict","OK"))))))</f>
        <v/>
      </c>
      <c r="P193" s="17" t="str">
        <f>IF($A193="","",IF(NOT(ISNUMBER(M193)),"n/a",IF(M193&gt;1,"Over-loaded","OK")))</f>
        <v/>
      </c>
      <c r="Q193" s="17" t="str">
        <f>IF(COUNTA($A193:$K193)=0,"",IF($A193="","Check ID",IF(SUMPRODUCT(--($A$2:$A$300=$A193))&gt;1,"Duplicate ID",IF(OR(NOT(AND(ISNUMBER(H193),N(H193)&gt;=0,N(H193)&lt;=1000000000)),NOT(AND(ISNUMBER(I193),N(I193)&gt;=0,N(I193)&lt;=1000000000)),NOT(OR(J193="Not started",J193="In progress",J193="Done")),NOT(OR(K193="Y",K193="N"))),"Check inputs","OK"))))</f>
        <v/>
      </c>
    </row>
    <row r="194" ht="30" customHeight="1" spans="1:17" x14ac:dyDescent="0.25">
      <c r="A194" s="12"/>
      <c r="B194" s="13"/>
      <c r="C194" s="13"/>
      <c r="D194" s="13"/>
      <c r="E194" s="13"/>
      <c r="F194" s="12"/>
      <c r="G194" s="12"/>
      <c r="H194" s="14"/>
      <c r="I194" s="14"/>
      <c r="J194" s="12"/>
      <c r="K194" s="12"/>
      <c r="L194" s="15" t="str">
        <f>IF($A194="","",IF(SUMPRODUCT(--($A$2:$A$300=$A194))&gt;1,"Check ID",IF(NOT(AND(ISNUMBER(Dashboard!$B$4),N(Dashboard!$B$4)&gt;=1,N(Dashboard!$B$4)&lt;=1000,N(Dashboard!$B$4)=INT(N(Dashboard!$B$4)))),"Check inputs",SUMPRODUCT(--(Loads!$A$2:$A$1000=$A194),--(Loads!$B$2:$B$1000=Dashboard!$B$4),Loads!$C$2:$C$1000))))</f>
        <v/>
      </c>
      <c r="M194" s="16" t="str">
        <f>IF($A194="","",IF(OR(NOT(ISNUMBER(L194)),N(I194)=0),"n/a",L194/I194))</f>
        <v/>
      </c>
      <c r="N194" s="17" t="str">
        <f>IF($A194="","",IF(AND(J194="Done",K194="Y",ISNUMBER(M194),AND(ISNUMBER(Dashboard!$B$3),N(Dashboard!$B$3)&gt;=0,N(Dashboard!$B$3)&lt;=1),O194="OK",Q194="OK",SUMPRODUCT(--(Loads!$A$2:$A$1000=$A194),--(Loads!$B$2:$B$1000=Dashboard!$B$4),--(Loads!$E$2:$E$1000&lt;&gt;"OK"))=0),IF(AND(M194&gt;=Dashboard!$B$3,M194&lt;=1),"Ready","Not ready"),"Not ready"))</f>
        <v/>
      </c>
      <c r="O194" s="17" t="str">
        <f>IF($A194="","",IF(NOT(AND(ISNUMBER(F194),N(F194)&gt;=0,N(F194)&lt;=1000)),"Check order",IF(G194="","OK",IF(SUMPRODUCT(--($A$2:$A$300=G194))&lt;&gt;1,"Check ID",IF(NOT(AND(ISNUMBER(INDEX($F$2:$F$300,SUMPRODUCT(--($A$2:$A$300=G194),ROW($A$2:$A$300))-1)),N(INDEX($F$2:$F$300,SUMPRODUCT(--($A$2:$A$300=G194),ROW($A$2:$A$300))-1))&gt;=0,N(INDEX($F$2:$F$300,SUMPRODUCT(--($A$2:$A$300=G194),ROW($A$2:$A$300))-1))&lt;=1000)),"Check order",IF(INDEX($F$2:$F$300,SUMPRODUCT(--($A$2:$A$300=G194),ROW($A$2:$A$300))-1)&gt;=F194,"Order conflict","OK"))))))</f>
        <v/>
      </c>
      <c r="P194" s="17" t="str">
        <f>IF($A194="","",IF(NOT(ISNUMBER(M194)),"n/a",IF(M194&gt;1,"Over-loaded","OK")))</f>
        <v/>
      </c>
      <c r="Q194" s="17" t="str">
        <f>IF(COUNTA($A194:$K194)=0,"",IF($A194="","Check ID",IF(SUMPRODUCT(--($A$2:$A$300=$A194))&gt;1,"Duplicate ID",IF(OR(NOT(AND(ISNUMBER(H194),N(H194)&gt;=0,N(H194)&lt;=1000000000)),NOT(AND(ISNUMBER(I194),N(I194)&gt;=0,N(I194)&lt;=1000000000)),NOT(OR(J194="Not started",J194="In progress",J194="Done")),NOT(OR(K194="Y",K194="N"))),"Check inputs","OK"))))</f>
        <v/>
      </c>
    </row>
    <row r="195" ht="30" customHeight="1" spans="1:17" x14ac:dyDescent="0.25">
      <c r="A195" s="12"/>
      <c r="B195" s="13"/>
      <c r="C195" s="13"/>
      <c r="D195" s="13"/>
      <c r="E195" s="13"/>
      <c r="F195" s="12"/>
      <c r="G195" s="12"/>
      <c r="H195" s="14"/>
      <c r="I195" s="14"/>
      <c r="J195" s="12"/>
      <c r="K195" s="12"/>
      <c r="L195" s="15" t="str">
        <f>IF($A195="","",IF(SUMPRODUCT(--($A$2:$A$300=$A195))&gt;1,"Check ID",IF(NOT(AND(ISNUMBER(Dashboard!$B$4),N(Dashboard!$B$4)&gt;=1,N(Dashboard!$B$4)&lt;=1000,N(Dashboard!$B$4)=INT(N(Dashboard!$B$4)))),"Check inputs",SUMPRODUCT(--(Loads!$A$2:$A$1000=$A195),--(Loads!$B$2:$B$1000=Dashboard!$B$4),Loads!$C$2:$C$1000))))</f>
        <v/>
      </c>
      <c r="M195" s="16" t="str">
        <f>IF($A195="","",IF(OR(NOT(ISNUMBER(L195)),N(I195)=0),"n/a",L195/I195))</f>
        <v/>
      </c>
      <c r="N195" s="17" t="str">
        <f>IF($A195="","",IF(AND(J195="Done",K195="Y",ISNUMBER(M195),AND(ISNUMBER(Dashboard!$B$3),N(Dashboard!$B$3)&gt;=0,N(Dashboard!$B$3)&lt;=1),O195="OK",Q195="OK",SUMPRODUCT(--(Loads!$A$2:$A$1000=$A195),--(Loads!$B$2:$B$1000=Dashboard!$B$4),--(Loads!$E$2:$E$1000&lt;&gt;"OK"))=0),IF(AND(M195&gt;=Dashboard!$B$3,M195&lt;=1),"Ready","Not ready"),"Not ready"))</f>
        <v/>
      </c>
      <c r="O195" s="17" t="str">
        <f>IF($A195="","",IF(NOT(AND(ISNUMBER(F195),N(F195)&gt;=0,N(F195)&lt;=1000)),"Check order",IF(G195="","OK",IF(SUMPRODUCT(--($A$2:$A$300=G195))&lt;&gt;1,"Check ID",IF(NOT(AND(ISNUMBER(INDEX($F$2:$F$300,SUMPRODUCT(--($A$2:$A$300=G195),ROW($A$2:$A$300))-1)),N(INDEX($F$2:$F$300,SUMPRODUCT(--($A$2:$A$300=G195),ROW($A$2:$A$300))-1))&gt;=0,N(INDEX($F$2:$F$300,SUMPRODUCT(--($A$2:$A$300=G195),ROW($A$2:$A$300))-1))&lt;=1000)),"Check order",IF(INDEX($F$2:$F$300,SUMPRODUCT(--($A$2:$A$300=G195),ROW($A$2:$A$300))-1)&gt;=F195,"Order conflict","OK"))))))</f>
        <v/>
      </c>
      <c r="P195" s="17" t="str">
        <f>IF($A195="","",IF(NOT(ISNUMBER(M195)),"n/a",IF(M195&gt;1,"Over-loaded","OK")))</f>
        <v/>
      </c>
      <c r="Q195" s="17" t="str">
        <f>IF(COUNTA($A195:$K195)=0,"",IF($A195="","Check ID",IF(SUMPRODUCT(--($A$2:$A$300=$A195))&gt;1,"Duplicate ID",IF(OR(NOT(AND(ISNUMBER(H195),N(H195)&gt;=0,N(H195)&lt;=1000000000)),NOT(AND(ISNUMBER(I195),N(I195)&gt;=0,N(I195)&lt;=1000000000)),NOT(OR(J195="Not started",J195="In progress",J195="Done")),NOT(OR(K195="Y",K195="N"))),"Check inputs","OK"))))</f>
        <v/>
      </c>
    </row>
    <row r="196" ht="30" customHeight="1" spans="1:17" x14ac:dyDescent="0.25">
      <c r="A196" s="12"/>
      <c r="B196" s="13"/>
      <c r="C196" s="13"/>
      <c r="D196" s="13"/>
      <c r="E196" s="13"/>
      <c r="F196" s="12"/>
      <c r="G196" s="12"/>
      <c r="H196" s="14"/>
      <c r="I196" s="14"/>
      <c r="J196" s="12"/>
      <c r="K196" s="12"/>
      <c r="L196" s="15" t="str">
        <f>IF($A196="","",IF(SUMPRODUCT(--($A$2:$A$300=$A196))&gt;1,"Check ID",IF(NOT(AND(ISNUMBER(Dashboard!$B$4),N(Dashboard!$B$4)&gt;=1,N(Dashboard!$B$4)&lt;=1000,N(Dashboard!$B$4)=INT(N(Dashboard!$B$4)))),"Check inputs",SUMPRODUCT(--(Loads!$A$2:$A$1000=$A196),--(Loads!$B$2:$B$1000=Dashboard!$B$4),Loads!$C$2:$C$1000))))</f>
        <v/>
      </c>
      <c r="M196" s="16" t="str">
        <f>IF($A196="","",IF(OR(NOT(ISNUMBER(L196)),N(I196)=0),"n/a",L196/I196))</f>
        <v/>
      </c>
      <c r="N196" s="17" t="str">
        <f>IF($A196="","",IF(AND(J196="Done",K196="Y",ISNUMBER(M196),AND(ISNUMBER(Dashboard!$B$3),N(Dashboard!$B$3)&gt;=0,N(Dashboard!$B$3)&lt;=1),O196="OK",Q196="OK",SUMPRODUCT(--(Loads!$A$2:$A$1000=$A196),--(Loads!$B$2:$B$1000=Dashboard!$B$4),--(Loads!$E$2:$E$1000&lt;&gt;"OK"))=0),IF(AND(M196&gt;=Dashboard!$B$3,M196&lt;=1),"Ready","Not ready"),"Not ready"))</f>
        <v/>
      </c>
      <c r="O196" s="17" t="str">
        <f>IF($A196="","",IF(NOT(AND(ISNUMBER(F196),N(F196)&gt;=0,N(F196)&lt;=1000)),"Check order",IF(G196="","OK",IF(SUMPRODUCT(--($A$2:$A$300=G196))&lt;&gt;1,"Check ID",IF(NOT(AND(ISNUMBER(INDEX($F$2:$F$300,SUMPRODUCT(--($A$2:$A$300=G196),ROW($A$2:$A$300))-1)),N(INDEX($F$2:$F$300,SUMPRODUCT(--($A$2:$A$300=G196),ROW($A$2:$A$300))-1))&gt;=0,N(INDEX($F$2:$F$300,SUMPRODUCT(--($A$2:$A$300=G196),ROW($A$2:$A$300))-1))&lt;=1000)),"Check order",IF(INDEX($F$2:$F$300,SUMPRODUCT(--($A$2:$A$300=G196),ROW($A$2:$A$300))-1)&gt;=F196,"Order conflict","OK"))))))</f>
        <v/>
      </c>
      <c r="P196" s="17" t="str">
        <f>IF($A196="","",IF(NOT(ISNUMBER(M196)),"n/a",IF(M196&gt;1,"Over-loaded","OK")))</f>
        <v/>
      </c>
      <c r="Q196" s="17" t="str">
        <f>IF(COUNTA($A196:$K196)=0,"",IF($A196="","Check ID",IF(SUMPRODUCT(--($A$2:$A$300=$A196))&gt;1,"Duplicate ID",IF(OR(NOT(AND(ISNUMBER(H196),N(H196)&gt;=0,N(H196)&lt;=1000000000)),NOT(AND(ISNUMBER(I196),N(I196)&gt;=0,N(I196)&lt;=1000000000)),NOT(OR(J196="Not started",J196="In progress",J196="Done")),NOT(OR(K196="Y",K196="N"))),"Check inputs","OK"))))</f>
        <v/>
      </c>
    </row>
    <row r="197" ht="30" customHeight="1" spans="1:17" x14ac:dyDescent="0.25">
      <c r="A197" s="12"/>
      <c r="B197" s="13"/>
      <c r="C197" s="13"/>
      <c r="D197" s="13"/>
      <c r="E197" s="13"/>
      <c r="F197" s="12"/>
      <c r="G197" s="12"/>
      <c r="H197" s="14"/>
      <c r="I197" s="14"/>
      <c r="J197" s="12"/>
      <c r="K197" s="12"/>
      <c r="L197" s="15" t="str">
        <f>IF($A197="","",IF(SUMPRODUCT(--($A$2:$A$300=$A197))&gt;1,"Check ID",IF(NOT(AND(ISNUMBER(Dashboard!$B$4),N(Dashboard!$B$4)&gt;=1,N(Dashboard!$B$4)&lt;=1000,N(Dashboard!$B$4)=INT(N(Dashboard!$B$4)))),"Check inputs",SUMPRODUCT(--(Loads!$A$2:$A$1000=$A197),--(Loads!$B$2:$B$1000=Dashboard!$B$4),Loads!$C$2:$C$1000))))</f>
        <v/>
      </c>
      <c r="M197" s="16" t="str">
        <f>IF($A197="","",IF(OR(NOT(ISNUMBER(L197)),N(I197)=0),"n/a",L197/I197))</f>
        <v/>
      </c>
      <c r="N197" s="17" t="str">
        <f>IF($A197="","",IF(AND(J197="Done",K197="Y",ISNUMBER(M197),AND(ISNUMBER(Dashboard!$B$3),N(Dashboard!$B$3)&gt;=0,N(Dashboard!$B$3)&lt;=1),O197="OK",Q197="OK",SUMPRODUCT(--(Loads!$A$2:$A$1000=$A197),--(Loads!$B$2:$B$1000=Dashboard!$B$4),--(Loads!$E$2:$E$1000&lt;&gt;"OK"))=0),IF(AND(M197&gt;=Dashboard!$B$3,M197&lt;=1),"Ready","Not ready"),"Not ready"))</f>
        <v/>
      </c>
      <c r="O197" s="17" t="str">
        <f>IF($A197="","",IF(NOT(AND(ISNUMBER(F197),N(F197)&gt;=0,N(F197)&lt;=1000)),"Check order",IF(G197="","OK",IF(SUMPRODUCT(--($A$2:$A$300=G197))&lt;&gt;1,"Check ID",IF(NOT(AND(ISNUMBER(INDEX($F$2:$F$300,SUMPRODUCT(--($A$2:$A$300=G197),ROW($A$2:$A$300))-1)),N(INDEX($F$2:$F$300,SUMPRODUCT(--($A$2:$A$300=G197),ROW($A$2:$A$300))-1))&gt;=0,N(INDEX($F$2:$F$300,SUMPRODUCT(--($A$2:$A$300=G197),ROW($A$2:$A$300))-1))&lt;=1000)),"Check order",IF(INDEX($F$2:$F$300,SUMPRODUCT(--($A$2:$A$300=G197),ROW($A$2:$A$300))-1)&gt;=F197,"Order conflict","OK"))))))</f>
        <v/>
      </c>
      <c r="P197" s="17" t="str">
        <f>IF($A197="","",IF(NOT(ISNUMBER(M197)),"n/a",IF(M197&gt;1,"Over-loaded","OK")))</f>
        <v/>
      </c>
      <c r="Q197" s="17" t="str">
        <f>IF(COUNTA($A197:$K197)=0,"",IF($A197="","Check ID",IF(SUMPRODUCT(--($A$2:$A$300=$A197))&gt;1,"Duplicate ID",IF(OR(NOT(AND(ISNUMBER(H197),N(H197)&gt;=0,N(H197)&lt;=1000000000)),NOT(AND(ISNUMBER(I197),N(I197)&gt;=0,N(I197)&lt;=1000000000)),NOT(OR(J197="Not started",J197="In progress",J197="Done")),NOT(OR(K197="Y",K197="N"))),"Check inputs","OK"))))</f>
        <v/>
      </c>
    </row>
    <row r="198" ht="30" customHeight="1" spans="1:17" x14ac:dyDescent="0.25">
      <c r="A198" s="12"/>
      <c r="B198" s="13"/>
      <c r="C198" s="13"/>
      <c r="D198" s="13"/>
      <c r="E198" s="13"/>
      <c r="F198" s="12"/>
      <c r="G198" s="12"/>
      <c r="H198" s="14"/>
      <c r="I198" s="14"/>
      <c r="J198" s="12"/>
      <c r="K198" s="12"/>
      <c r="L198" s="15" t="str">
        <f>IF($A198="","",IF(SUMPRODUCT(--($A$2:$A$300=$A198))&gt;1,"Check ID",IF(NOT(AND(ISNUMBER(Dashboard!$B$4),N(Dashboard!$B$4)&gt;=1,N(Dashboard!$B$4)&lt;=1000,N(Dashboard!$B$4)=INT(N(Dashboard!$B$4)))),"Check inputs",SUMPRODUCT(--(Loads!$A$2:$A$1000=$A198),--(Loads!$B$2:$B$1000=Dashboard!$B$4),Loads!$C$2:$C$1000))))</f>
        <v/>
      </c>
      <c r="M198" s="16" t="str">
        <f>IF($A198="","",IF(OR(NOT(ISNUMBER(L198)),N(I198)=0),"n/a",L198/I198))</f>
        <v/>
      </c>
      <c r="N198" s="17" t="str">
        <f>IF($A198="","",IF(AND(J198="Done",K198="Y",ISNUMBER(M198),AND(ISNUMBER(Dashboard!$B$3),N(Dashboard!$B$3)&gt;=0,N(Dashboard!$B$3)&lt;=1),O198="OK",Q198="OK",SUMPRODUCT(--(Loads!$A$2:$A$1000=$A198),--(Loads!$B$2:$B$1000=Dashboard!$B$4),--(Loads!$E$2:$E$1000&lt;&gt;"OK"))=0),IF(AND(M198&gt;=Dashboard!$B$3,M198&lt;=1),"Ready","Not ready"),"Not ready"))</f>
        <v/>
      </c>
      <c r="O198" s="17" t="str">
        <f>IF($A198="","",IF(NOT(AND(ISNUMBER(F198),N(F198)&gt;=0,N(F198)&lt;=1000)),"Check order",IF(G198="","OK",IF(SUMPRODUCT(--($A$2:$A$300=G198))&lt;&gt;1,"Check ID",IF(NOT(AND(ISNUMBER(INDEX($F$2:$F$300,SUMPRODUCT(--($A$2:$A$300=G198),ROW($A$2:$A$300))-1)),N(INDEX($F$2:$F$300,SUMPRODUCT(--($A$2:$A$300=G198),ROW($A$2:$A$300))-1))&gt;=0,N(INDEX($F$2:$F$300,SUMPRODUCT(--($A$2:$A$300=G198),ROW($A$2:$A$300))-1))&lt;=1000)),"Check order",IF(INDEX($F$2:$F$300,SUMPRODUCT(--($A$2:$A$300=G198),ROW($A$2:$A$300))-1)&gt;=F198,"Order conflict","OK"))))))</f>
        <v/>
      </c>
      <c r="P198" s="17" t="str">
        <f>IF($A198="","",IF(NOT(ISNUMBER(M198)),"n/a",IF(M198&gt;1,"Over-loaded","OK")))</f>
        <v/>
      </c>
      <c r="Q198" s="17" t="str">
        <f>IF(COUNTA($A198:$K198)=0,"",IF($A198="","Check ID",IF(SUMPRODUCT(--($A$2:$A$300=$A198))&gt;1,"Duplicate ID",IF(OR(NOT(AND(ISNUMBER(H198),N(H198)&gt;=0,N(H198)&lt;=1000000000)),NOT(AND(ISNUMBER(I198),N(I198)&gt;=0,N(I198)&lt;=1000000000)),NOT(OR(J198="Not started",J198="In progress",J198="Done")),NOT(OR(K198="Y",K198="N"))),"Check inputs","OK"))))</f>
        <v/>
      </c>
    </row>
    <row r="199" ht="30" customHeight="1" spans="1:17" x14ac:dyDescent="0.25">
      <c r="A199" s="12"/>
      <c r="B199" s="13"/>
      <c r="C199" s="13"/>
      <c r="D199" s="13"/>
      <c r="E199" s="13"/>
      <c r="F199" s="12"/>
      <c r="G199" s="12"/>
      <c r="H199" s="14"/>
      <c r="I199" s="14"/>
      <c r="J199" s="12"/>
      <c r="K199" s="12"/>
      <c r="L199" s="15" t="str">
        <f>IF($A199="","",IF(SUMPRODUCT(--($A$2:$A$300=$A199))&gt;1,"Check ID",IF(NOT(AND(ISNUMBER(Dashboard!$B$4),N(Dashboard!$B$4)&gt;=1,N(Dashboard!$B$4)&lt;=1000,N(Dashboard!$B$4)=INT(N(Dashboard!$B$4)))),"Check inputs",SUMPRODUCT(--(Loads!$A$2:$A$1000=$A199),--(Loads!$B$2:$B$1000=Dashboard!$B$4),Loads!$C$2:$C$1000))))</f>
        <v/>
      </c>
      <c r="M199" s="16" t="str">
        <f>IF($A199="","",IF(OR(NOT(ISNUMBER(L199)),N(I199)=0),"n/a",L199/I199))</f>
        <v/>
      </c>
      <c r="N199" s="17" t="str">
        <f>IF($A199="","",IF(AND(J199="Done",K199="Y",ISNUMBER(M199),AND(ISNUMBER(Dashboard!$B$3),N(Dashboard!$B$3)&gt;=0,N(Dashboard!$B$3)&lt;=1),O199="OK",Q199="OK",SUMPRODUCT(--(Loads!$A$2:$A$1000=$A199),--(Loads!$B$2:$B$1000=Dashboard!$B$4),--(Loads!$E$2:$E$1000&lt;&gt;"OK"))=0),IF(AND(M199&gt;=Dashboard!$B$3,M199&lt;=1),"Ready","Not ready"),"Not ready"))</f>
        <v/>
      </c>
      <c r="O199" s="17" t="str">
        <f>IF($A199="","",IF(NOT(AND(ISNUMBER(F199),N(F199)&gt;=0,N(F199)&lt;=1000)),"Check order",IF(G199="","OK",IF(SUMPRODUCT(--($A$2:$A$300=G199))&lt;&gt;1,"Check ID",IF(NOT(AND(ISNUMBER(INDEX($F$2:$F$300,SUMPRODUCT(--($A$2:$A$300=G199),ROW($A$2:$A$300))-1)),N(INDEX($F$2:$F$300,SUMPRODUCT(--($A$2:$A$300=G199),ROW($A$2:$A$300))-1))&gt;=0,N(INDEX($F$2:$F$300,SUMPRODUCT(--($A$2:$A$300=G199),ROW($A$2:$A$300))-1))&lt;=1000)),"Check order",IF(INDEX($F$2:$F$300,SUMPRODUCT(--($A$2:$A$300=G199),ROW($A$2:$A$300))-1)&gt;=F199,"Order conflict","OK"))))))</f>
        <v/>
      </c>
      <c r="P199" s="17" t="str">
        <f>IF($A199="","",IF(NOT(ISNUMBER(M199)),"n/a",IF(M199&gt;1,"Over-loaded","OK")))</f>
        <v/>
      </c>
      <c r="Q199" s="17" t="str">
        <f>IF(COUNTA($A199:$K199)=0,"",IF($A199="","Check ID",IF(SUMPRODUCT(--($A$2:$A$300=$A199))&gt;1,"Duplicate ID",IF(OR(NOT(AND(ISNUMBER(H199),N(H199)&gt;=0,N(H199)&lt;=1000000000)),NOT(AND(ISNUMBER(I199),N(I199)&gt;=0,N(I199)&lt;=1000000000)),NOT(OR(J199="Not started",J199="In progress",J199="Done")),NOT(OR(K199="Y",K199="N"))),"Check inputs","OK"))))</f>
        <v/>
      </c>
    </row>
    <row r="200" ht="30" customHeight="1" spans="1:17" x14ac:dyDescent="0.25">
      <c r="A200" s="12"/>
      <c r="B200" s="13"/>
      <c r="C200" s="13"/>
      <c r="D200" s="13"/>
      <c r="E200" s="13"/>
      <c r="F200" s="12"/>
      <c r="G200" s="12"/>
      <c r="H200" s="14"/>
      <c r="I200" s="14"/>
      <c r="J200" s="12"/>
      <c r="K200" s="12"/>
      <c r="L200" s="15" t="str">
        <f>IF($A200="","",IF(SUMPRODUCT(--($A$2:$A$300=$A200))&gt;1,"Check ID",IF(NOT(AND(ISNUMBER(Dashboard!$B$4),N(Dashboard!$B$4)&gt;=1,N(Dashboard!$B$4)&lt;=1000,N(Dashboard!$B$4)=INT(N(Dashboard!$B$4)))),"Check inputs",SUMPRODUCT(--(Loads!$A$2:$A$1000=$A200),--(Loads!$B$2:$B$1000=Dashboard!$B$4),Loads!$C$2:$C$1000))))</f>
        <v/>
      </c>
      <c r="M200" s="16" t="str">
        <f>IF($A200="","",IF(OR(NOT(ISNUMBER(L200)),N(I200)=0),"n/a",L200/I200))</f>
        <v/>
      </c>
      <c r="N200" s="17" t="str">
        <f>IF($A200="","",IF(AND(J200="Done",K200="Y",ISNUMBER(M200),AND(ISNUMBER(Dashboard!$B$3),N(Dashboard!$B$3)&gt;=0,N(Dashboard!$B$3)&lt;=1),O200="OK",Q200="OK",SUMPRODUCT(--(Loads!$A$2:$A$1000=$A200),--(Loads!$B$2:$B$1000=Dashboard!$B$4),--(Loads!$E$2:$E$1000&lt;&gt;"OK"))=0),IF(AND(M200&gt;=Dashboard!$B$3,M200&lt;=1),"Ready","Not ready"),"Not ready"))</f>
        <v/>
      </c>
      <c r="O200" s="17" t="str">
        <f>IF($A200="","",IF(NOT(AND(ISNUMBER(F200),N(F200)&gt;=0,N(F200)&lt;=1000)),"Check order",IF(G200="","OK",IF(SUMPRODUCT(--($A$2:$A$300=G200))&lt;&gt;1,"Check ID",IF(NOT(AND(ISNUMBER(INDEX($F$2:$F$300,SUMPRODUCT(--($A$2:$A$300=G200),ROW($A$2:$A$300))-1)),N(INDEX($F$2:$F$300,SUMPRODUCT(--($A$2:$A$300=G200),ROW($A$2:$A$300))-1))&gt;=0,N(INDEX($F$2:$F$300,SUMPRODUCT(--($A$2:$A$300=G200),ROW($A$2:$A$300))-1))&lt;=1000)),"Check order",IF(INDEX($F$2:$F$300,SUMPRODUCT(--($A$2:$A$300=G200),ROW($A$2:$A$300))-1)&gt;=F200,"Order conflict","OK"))))))</f>
        <v/>
      </c>
      <c r="P200" s="17" t="str">
        <f>IF($A200="","",IF(NOT(ISNUMBER(M200)),"n/a",IF(M200&gt;1,"Over-loaded","OK")))</f>
        <v/>
      </c>
      <c r="Q200" s="17" t="str">
        <f>IF(COUNTA($A200:$K200)=0,"",IF($A200="","Check ID",IF(SUMPRODUCT(--($A$2:$A$300=$A200))&gt;1,"Duplicate ID",IF(OR(NOT(AND(ISNUMBER(H200),N(H200)&gt;=0,N(H200)&lt;=1000000000)),NOT(AND(ISNUMBER(I200),N(I200)&gt;=0,N(I200)&lt;=1000000000)),NOT(OR(J200="Not started",J200="In progress",J200="Done")),NOT(OR(K200="Y",K200="N"))),"Check inputs","OK"))))</f>
        <v/>
      </c>
    </row>
    <row r="201" ht="30" customHeight="1" spans="1:17" x14ac:dyDescent="0.25">
      <c r="A201" s="12"/>
      <c r="B201" s="13"/>
      <c r="C201" s="13"/>
      <c r="D201" s="13"/>
      <c r="E201" s="13"/>
      <c r="F201" s="12"/>
      <c r="G201" s="12"/>
      <c r="H201" s="14"/>
      <c r="I201" s="14"/>
      <c r="J201" s="12"/>
      <c r="K201" s="12"/>
      <c r="L201" s="15" t="str">
        <f>IF($A201="","",IF(SUMPRODUCT(--($A$2:$A$300=$A201))&gt;1,"Check ID",IF(NOT(AND(ISNUMBER(Dashboard!$B$4),N(Dashboard!$B$4)&gt;=1,N(Dashboard!$B$4)&lt;=1000,N(Dashboard!$B$4)=INT(N(Dashboard!$B$4)))),"Check inputs",SUMPRODUCT(--(Loads!$A$2:$A$1000=$A201),--(Loads!$B$2:$B$1000=Dashboard!$B$4),Loads!$C$2:$C$1000))))</f>
        <v/>
      </c>
      <c r="M201" s="16" t="str">
        <f>IF($A201="","",IF(OR(NOT(ISNUMBER(L201)),N(I201)=0),"n/a",L201/I201))</f>
        <v/>
      </c>
      <c r="N201" s="17" t="str">
        <f>IF($A201="","",IF(AND(J201="Done",K201="Y",ISNUMBER(M201),AND(ISNUMBER(Dashboard!$B$3),N(Dashboard!$B$3)&gt;=0,N(Dashboard!$B$3)&lt;=1),O201="OK",Q201="OK",SUMPRODUCT(--(Loads!$A$2:$A$1000=$A201),--(Loads!$B$2:$B$1000=Dashboard!$B$4),--(Loads!$E$2:$E$1000&lt;&gt;"OK"))=0),IF(AND(M201&gt;=Dashboard!$B$3,M201&lt;=1),"Ready","Not ready"),"Not ready"))</f>
        <v/>
      </c>
      <c r="O201" s="17" t="str">
        <f>IF($A201="","",IF(NOT(AND(ISNUMBER(F201),N(F201)&gt;=0,N(F201)&lt;=1000)),"Check order",IF(G201="","OK",IF(SUMPRODUCT(--($A$2:$A$300=G201))&lt;&gt;1,"Check ID",IF(NOT(AND(ISNUMBER(INDEX($F$2:$F$300,SUMPRODUCT(--($A$2:$A$300=G201),ROW($A$2:$A$300))-1)),N(INDEX($F$2:$F$300,SUMPRODUCT(--($A$2:$A$300=G201),ROW($A$2:$A$300))-1))&gt;=0,N(INDEX($F$2:$F$300,SUMPRODUCT(--($A$2:$A$300=G201),ROW($A$2:$A$300))-1))&lt;=1000)),"Check order",IF(INDEX($F$2:$F$300,SUMPRODUCT(--($A$2:$A$300=G201),ROW($A$2:$A$300))-1)&gt;=F201,"Order conflict","OK"))))))</f>
        <v/>
      </c>
      <c r="P201" s="17" t="str">
        <f>IF($A201="","",IF(NOT(ISNUMBER(M201)),"n/a",IF(M201&gt;1,"Over-loaded","OK")))</f>
        <v/>
      </c>
      <c r="Q201" s="17" t="str">
        <f>IF(COUNTA($A201:$K201)=0,"",IF($A201="","Check ID",IF(SUMPRODUCT(--($A$2:$A$300=$A201))&gt;1,"Duplicate ID",IF(OR(NOT(AND(ISNUMBER(H201),N(H201)&gt;=0,N(H201)&lt;=1000000000)),NOT(AND(ISNUMBER(I201),N(I201)&gt;=0,N(I201)&lt;=1000000000)),NOT(OR(J201="Not started",J201="In progress",J201="Done")),NOT(OR(K201="Y",K201="N"))),"Check inputs","OK"))))</f>
        <v/>
      </c>
    </row>
    <row r="202" ht="30" customHeight="1" spans="1:17" x14ac:dyDescent="0.25">
      <c r="A202" s="12"/>
      <c r="B202" s="13"/>
      <c r="C202" s="13"/>
      <c r="D202" s="13"/>
      <c r="E202" s="13"/>
      <c r="F202" s="12"/>
      <c r="G202" s="12"/>
      <c r="H202" s="14"/>
      <c r="I202" s="14"/>
      <c r="J202" s="12"/>
      <c r="K202" s="12"/>
      <c r="L202" s="15" t="str">
        <f>IF($A202="","",IF(SUMPRODUCT(--($A$2:$A$300=$A202))&gt;1,"Check ID",IF(NOT(AND(ISNUMBER(Dashboard!$B$4),N(Dashboard!$B$4)&gt;=1,N(Dashboard!$B$4)&lt;=1000,N(Dashboard!$B$4)=INT(N(Dashboard!$B$4)))),"Check inputs",SUMPRODUCT(--(Loads!$A$2:$A$1000=$A202),--(Loads!$B$2:$B$1000=Dashboard!$B$4),Loads!$C$2:$C$1000))))</f>
        <v/>
      </c>
      <c r="M202" s="16" t="str">
        <f>IF($A202="","",IF(OR(NOT(ISNUMBER(L202)),N(I202)=0),"n/a",L202/I202))</f>
        <v/>
      </c>
      <c r="N202" s="17" t="str">
        <f>IF($A202="","",IF(AND(J202="Done",K202="Y",ISNUMBER(M202),AND(ISNUMBER(Dashboard!$B$3),N(Dashboard!$B$3)&gt;=0,N(Dashboard!$B$3)&lt;=1),O202="OK",Q202="OK",SUMPRODUCT(--(Loads!$A$2:$A$1000=$A202),--(Loads!$B$2:$B$1000=Dashboard!$B$4),--(Loads!$E$2:$E$1000&lt;&gt;"OK"))=0),IF(AND(M202&gt;=Dashboard!$B$3,M202&lt;=1),"Ready","Not ready"),"Not ready"))</f>
        <v/>
      </c>
      <c r="O202" s="17" t="str">
        <f>IF($A202="","",IF(NOT(AND(ISNUMBER(F202),N(F202)&gt;=0,N(F202)&lt;=1000)),"Check order",IF(G202="","OK",IF(SUMPRODUCT(--($A$2:$A$300=G202))&lt;&gt;1,"Check ID",IF(NOT(AND(ISNUMBER(INDEX($F$2:$F$300,SUMPRODUCT(--($A$2:$A$300=G202),ROW($A$2:$A$300))-1)),N(INDEX($F$2:$F$300,SUMPRODUCT(--($A$2:$A$300=G202),ROW($A$2:$A$300))-1))&gt;=0,N(INDEX($F$2:$F$300,SUMPRODUCT(--($A$2:$A$300=G202),ROW($A$2:$A$300))-1))&lt;=1000)),"Check order",IF(INDEX($F$2:$F$300,SUMPRODUCT(--($A$2:$A$300=G202),ROW($A$2:$A$300))-1)&gt;=F202,"Order conflict","OK"))))))</f>
        <v/>
      </c>
      <c r="P202" s="17" t="str">
        <f>IF($A202="","",IF(NOT(ISNUMBER(M202)),"n/a",IF(M202&gt;1,"Over-loaded","OK")))</f>
        <v/>
      </c>
      <c r="Q202" s="17" t="str">
        <f>IF(COUNTA($A202:$K202)=0,"",IF($A202="","Check ID",IF(SUMPRODUCT(--($A$2:$A$300=$A202))&gt;1,"Duplicate ID",IF(OR(NOT(AND(ISNUMBER(H202),N(H202)&gt;=0,N(H202)&lt;=1000000000)),NOT(AND(ISNUMBER(I202),N(I202)&gt;=0,N(I202)&lt;=1000000000)),NOT(OR(J202="Not started",J202="In progress",J202="Done")),NOT(OR(K202="Y",K202="N"))),"Check inputs","OK"))))</f>
        <v/>
      </c>
    </row>
    <row r="203" ht="30" customHeight="1" spans="1:17" x14ac:dyDescent="0.25">
      <c r="A203" s="12"/>
      <c r="B203" s="13"/>
      <c r="C203" s="13"/>
      <c r="D203" s="13"/>
      <c r="E203" s="13"/>
      <c r="F203" s="12"/>
      <c r="G203" s="12"/>
      <c r="H203" s="14"/>
      <c r="I203" s="14"/>
      <c r="J203" s="12"/>
      <c r="K203" s="12"/>
      <c r="L203" s="15" t="str">
        <f>IF($A203="","",IF(SUMPRODUCT(--($A$2:$A$300=$A203))&gt;1,"Check ID",IF(NOT(AND(ISNUMBER(Dashboard!$B$4),N(Dashboard!$B$4)&gt;=1,N(Dashboard!$B$4)&lt;=1000,N(Dashboard!$B$4)=INT(N(Dashboard!$B$4)))),"Check inputs",SUMPRODUCT(--(Loads!$A$2:$A$1000=$A203),--(Loads!$B$2:$B$1000=Dashboard!$B$4),Loads!$C$2:$C$1000))))</f>
        <v/>
      </c>
      <c r="M203" s="16" t="str">
        <f>IF($A203="","",IF(OR(NOT(ISNUMBER(L203)),N(I203)=0),"n/a",L203/I203))</f>
        <v/>
      </c>
      <c r="N203" s="17" t="str">
        <f>IF($A203="","",IF(AND(J203="Done",K203="Y",ISNUMBER(M203),AND(ISNUMBER(Dashboard!$B$3),N(Dashboard!$B$3)&gt;=0,N(Dashboard!$B$3)&lt;=1),O203="OK",Q203="OK",SUMPRODUCT(--(Loads!$A$2:$A$1000=$A203),--(Loads!$B$2:$B$1000=Dashboard!$B$4),--(Loads!$E$2:$E$1000&lt;&gt;"OK"))=0),IF(AND(M203&gt;=Dashboard!$B$3,M203&lt;=1),"Ready","Not ready"),"Not ready"))</f>
        <v/>
      </c>
      <c r="O203" s="17" t="str">
        <f>IF($A203="","",IF(NOT(AND(ISNUMBER(F203),N(F203)&gt;=0,N(F203)&lt;=1000)),"Check order",IF(G203="","OK",IF(SUMPRODUCT(--($A$2:$A$300=G203))&lt;&gt;1,"Check ID",IF(NOT(AND(ISNUMBER(INDEX($F$2:$F$300,SUMPRODUCT(--($A$2:$A$300=G203),ROW($A$2:$A$300))-1)),N(INDEX($F$2:$F$300,SUMPRODUCT(--($A$2:$A$300=G203),ROW($A$2:$A$300))-1))&gt;=0,N(INDEX($F$2:$F$300,SUMPRODUCT(--($A$2:$A$300=G203),ROW($A$2:$A$300))-1))&lt;=1000)),"Check order",IF(INDEX($F$2:$F$300,SUMPRODUCT(--($A$2:$A$300=G203),ROW($A$2:$A$300))-1)&gt;=F203,"Order conflict","OK"))))))</f>
        <v/>
      </c>
      <c r="P203" s="17" t="str">
        <f>IF($A203="","",IF(NOT(ISNUMBER(M203)),"n/a",IF(M203&gt;1,"Over-loaded","OK")))</f>
        <v/>
      </c>
      <c r="Q203" s="17" t="str">
        <f>IF(COUNTA($A203:$K203)=0,"",IF($A203="","Check ID",IF(SUMPRODUCT(--($A$2:$A$300=$A203))&gt;1,"Duplicate ID",IF(OR(NOT(AND(ISNUMBER(H203),N(H203)&gt;=0,N(H203)&lt;=1000000000)),NOT(AND(ISNUMBER(I203),N(I203)&gt;=0,N(I203)&lt;=1000000000)),NOT(OR(J203="Not started",J203="In progress",J203="Done")),NOT(OR(K203="Y",K203="N"))),"Check inputs","OK"))))</f>
        <v/>
      </c>
    </row>
    <row r="204" ht="30" customHeight="1" spans="1:17" x14ac:dyDescent="0.25">
      <c r="A204" s="12"/>
      <c r="B204" s="13"/>
      <c r="C204" s="13"/>
      <c r="D204" s="13"/>
      <c r="E204" s="13"/>
      <c r="F204" s="12"/>
      <c r="G204" s="12"/>
      <c r="H204" s="14"/>
      <c r="I204" s="14"/>
      <c r="J204" s="12"/>
      <c r="K204" s="12"/>
      <c r="L204" s="15" t="str">
        <f>IF($A204="","",IF(SUMPRODUCT(--($A$2:$A$300=$A204))&gt;1,"Check ID",IF(NOT(AND(ISNUMBER(Dashboard!$B$4),N(Dashboard!$B$4)&gt;=1,N(Dashboard!$B$4)&lt;=1000,N(Dashboard!$B$4)=INT(N(Dashboard!$B$4)))),"Check inputs",SUMPRODUCT(--(Loads!$A$2:$A$1000=$A204),--(Loads!$B$2:$B$1000=Dashboard!$B$4),Loads!$C$2:$C$1000))))</f>
        <v/>
      </c>
      <c r="M204" s="16" t="str">
        <f>IF($A204="","",IF(OR(NOT(ISNUMBER(L204)),N(I204)=0),"n/a",L204/I204))</f>
        <v/>
      </c>
      <c r="N204" s="17" t="str">
        <f>IF($A204="","",IF(AND(J204="Done",K204="Y",ISNUMBER(M204),AND(ISNUMBER(Dashboard!$B$3),N(Dashboard!$B$3)&gt;=0,N(Dashboard!$B$3)&lt;=1),O204="OK",Q204="OK",SUMPRODUCT(--(Loads!$A$2:$A$1000=$A204),--(Loads!$B$2:$B$1000=Dashboard!$B$4),--(Loads!$E$2:$E$1000&lt;&gt;"OK"))=0),IF(AND(M204&gt;=Dashboard!$B$3,M204&lt;=1),"Ready","Not ready"),"Not ready"))</f>
        <v/>
      </c>
      <c r="O204" s="17" t="str">
        <f>IF($A204="","",IF(NOT(AND(ISNUMBER(F204),N(F204)&gt;=0,N(F204)&lt;=1000)),"Check order",IF(G204="","OK",IF(SUMPRODUCT(--($A$2:$A$300=G204))&lt;&gt;1,"Check ID",IF(NOT(AND(ISNUMBER(INDEX($F$2:$F$300,SUMPRODUCT(--($A$2:$A$300=G204),ROW($A$2:$A$300))-1)),N(INDEX($F$2:$F$300,SUMPRODUCT(--($A$2:$A$300=G204),ROW($A$2:$A$300))-1))&gt;=0,N(INDEX($F$2:$F$300,SUMPRODUCT(--($A$2:$A$300=G204),ROW($A$2:$A$300))-1))&lt;=1000)),"Check order",IF(INDEX($F$2:$F$300,SUMPRODUCT(--($A$2:$A$300=G204),ROW($A$2:$A$300))-1)&gt;=F204,"Order conflict","OK"))))))</f>
        <v/>
      </c>
      <c r="P204" s="17" t="str">
        <f>IF($A204="","",IF(NOT(ISNUMBER(M204)),"n/a",IF(M204&gt;1,"Over-loaded","OK")))</f>
        <v/>
      </c>
      <c r="Q204" s="17" t="str">
        <f>IF(COUNTA($A204:$K204)=0,"",IF($A204="","Check ID",IF(SUMPRODUCT(--($A$2:$A$300=$A204))&gt;1,"Duplicate ID",IF(OR(NOT(AND(ISNUMBER(H204),N(H204)&gt;=0,N(H204)&lt;=1000000000)),NOT(AND(ISNUMBER(I204),N(I204)&gt;=0,N(I204)&lt;=1000000000)),NOT(OR(J204="Not started",J204="In progress",J204="Done")),NOT(OR(K204="Y",K204="N"))),"Check inputs","OK"))))</f>
        <v/>
      </c>
    </row>
    <row r="205" ht="30" customHeight="1" spans="1:17" x14ac:dyDescent="0.25">
      <c r="A205" s="12"/>
      <c r="B205" s="13"/>
      <c r="C205" s="13"/>
      <c r="D205" s="13"/>
      <c r="E205" s="13"/>
      <c r="F205" s="12"/>
      <c r="G205" s="12"/>
      <c r="H205" s="14"/>
      <c r="I205" s="14"/>
      <c r="J205" s="12"/>
      <c r="K205" s="12"/>
      <c r="L205" s="15" t="str">
        <f>IF($A205="","",IF(SUMPRODUCT(--($A$2:$A$300=$A205))&gt;1,"Check ID",IF(NOT(AND(ISNUMBER(Dashboard!$B$4),N(Dashboard!$B$4)&gt;=1,N(Dashboard!$B$4)&lt;=1000,N(Dashboard!$B$4)=INT(N(Dashboard!$B$4)))),"Check inputs",SUMPRODUCT(--(Loads!$A$2:$A$1000=$A205),--(Loads!$B$2:$B$1000=Dashboard!$B$4),Loads!$C$2:$C$1000))))</f>
        <v/>
      </c>
      <c r="M205" s="16" t="str">
        <f>IF($A205="","",IF(OR(NOT(ISNUMBER(L205)),N(I205)=0),"n/a",L205/I205))</f>
        <v/>
      </c>
      <c r="N205" s="17" t="str">
        <f>IF($A205="","",IF(AND(J205="Done",K205="Y",ISNUMBER(M205),AND(ISNUMBER(Dashboard!$B$3),N(Dashboard!$B$3)&gt;=0,N(Dashboard!$B$3)&lt;=1),O205="OK",Q205="OK",SUMPRODUCT(--(Loads!$A$2:$A$1000=$A205),--(Loads!$B$2:$B$1000=Dashboard!$B$4),--(Loads!$E$2:$E$1000&lt;&gt;"OK"))=0),IF(AND(M205&gt;=Dashboard!$B$3,M205&lt;=1),"Ready","Not ready"),"Not ready"))</f>
        <v/>
      </c>
      <c r="O205" s="17" t="str">
        <f>IF($A205="","",IF(NOT(AND(ISNUMBER(F205),N(F205)&gt;=0,N(F205)&lt;=1000)),"Check order",IF(G205="","OK",IF(SUMPRODUCT(--($A$2:$A$300=G205))&lt;&gt;1,"Check ID",IF(NOT(AND(ISNUMBER(INDEX($F$2:$F$300,SUMPRODUCT(--($A$2:$A$300=G205),ROW($A$2:$A$300))-1)),N(INDEX($F$2:$F$300,SUMPRODUCT(--($A$2:$A$300=G205),ROW($A$2:$A$300))-1))&gt;=0,N(INDEX($F$2:$F$300,SUMPRODUCT(--($A$2:$A$300=G205),ROW($A$2:$A$300))-1))&lt;=1000)),"Check order",IF(INDEX($F$2:$F$300,SUMPRODUCT(--($A$2:$A$300=G205),ROW($A$2:$A$300))-1)&gt;=F205,"Order conflict","OK"))))))</f>
        <v/>
      </c>
      <c r="P205" s="17" t="str">
        <f>IF($A205="","",IF(NOT(ISNUMBER(M205)),"n/a",IF(M205&gt;1,"Over-loaded","OK")))</f>
        <v/>
      </c>
      <c r="Q205" s="17" t="str">
        <f>IF(COUNTA($A205:$K205)=0,"",IF($A205="","Check ID",IF(SUMPRODUCT(--($A$2:$A$300=$A205))&gt;1,"Duplicate ID",IF(OR(NOT(AND(ISNUMBER(H205),N(H205)&gt;=0,N(H205)&lt;=1000000000)),NOT(AND(ISNUMBER(I205),N(I205)&gt;=0,N(I205)&lt;=1000000000)),NOT(OR(J205="Not started",J205="In progress",J205="Done")),NOT(OR(K205="Y",K205="N"))),"Check inputs","OK"))))</f>
        <v/>
      </c>
    </row>
    <row r="206" ht="30" customHeight="1" spans="1:17" x14ac:dyDescent="0.25">
      <c r="A206" s="12"/>
      <c r="B206" s="13"/>
      <c r="C206" s="13"/>
      <c r="D206" s="13"/>
      <c r="E206" s="13"/>
      <c r="F206" s="12"/>
      <c r="G206" s="12"/>
      <c r="H206" s="14"/>
      <c r="I206" s="14"/>
      <c r="J206" s="12"/>
      <c r="K206" s="12"/>
      <c r="L206" s="15" t="str">
        <f>IF($A206="","",IF(SUMPRODUCT(--($A$2:$A$300=$A206))&gt;1,"Check ID",IF(NOT(AND(ISNUMBER(Dashboard!$B$4),N(Dashboard!$B$4)&gt;=1,N(Dashboard!$B$4)&lt;=1000,N(Dashboard!$B$4)=INT(N(Dashboard!$B$4)))),"Check inputs",SUMPRODUCT(--(Loads!$A$2:$A$1000=$A206),--(Loads!$B$2:$B$1000=Dashboard!$B$4),Loads!$C$2:$C$1000))))</f>
        <v/>
      </c>
      <c r="M206" s="16" t="str">
        <f>IF($A206="","",IF(OR(NOT(ISNUMBER(L206)),N(I206)=0),"n/a",L206/I206))</f>
        <v/>
      </c>
      <c r="N206" s="17" t="str">
        <f>IF($A206="","",IF(AND(J206="Done",K206="Y",ISNUMBER(M206),AND(ISNUMBER(Dashboard!$B$3),N(Dashboard!$B$3)&gt;=0,N(Dashboard!$B$3)&lt;=1),O206="OK",Q206="OK",SUMPRODUCT(--(Loads!$A$2:$A$1000=$A206),--(Loads!$B$2:$B$1000=Dashboard!$B$4),--(Loads!$E$2:$E$1000&lt;&gt;"OK"))=0),IF(AND(M206&gt;=Dashboard!$B$3,M206&lt;=1),"Ready","Not ready"),"Not ready"))</f>
        <v/>
      </c>
      <c r="O206" s="17" t="str">
        <f>IF($A206="","",IF(NOT(AND(ISNUMBER(F206),N(F206)&gt;=0,N(F206)&lt;=1000)),"Check order",IF(G206="","OK",IF(SUMPRODUCT(--($A$2:$A$300=G206))&lt;&gt;1,"Check ID",IF(NOT(AND(ISNUMBER(INDEX($F$2:$F$300,SUMPRODUCT(--($A$2:$A$300=G206),ROW($A$2:$A$300))-1)),N(INDEX($F$2:$F$300,SUMPRODUCT(--($A$2:$A$300=G206),ROW($A$2:$A$300))-1))&gt;=0,N(INDEX($F$2:$F$300,SUMPRODUCT(--($A$2:$A$300=G206),ROW($A$2:$A$300))-1))&lt;=1000)),"Check order",IF(INDEX($F$2:$F$300,SUMPRODUCT(--($A$2:$A$300=G206),ROW($A$2:$A$300))-1)&gt;=F206,"Order conflict","OK"))))))</f>
        <v/>
      </c>
      <c r="P206" s="17" t="str">
        <f>IF($A206="","",IF(NOT(ISNUMBER(M206)),"n/a",IF(M206&gt;1,"Over-loaded","OK")))</f>
        <v/>
      </c>
      <c r="Q206" s="17" t="str">
        <f>IF(COUNTA($A206:$K206)=0,"",IF($A206="","Check ID",IF(SUMPRODUCT(--($A$2:$A$300=$A206))&gt;1,"Duplicate ID",IF(OR(NOT(AND(ISNUMBER(H206),N(H206)&gt;=0,N(H206)&lt;=1000000000)),NOT(AND(ISNUMBER(I206),N(I206)&gt;=0,N(I206)&lt;=1000000000)),NOT(OR(J206="Not started",J206="In progress",J206="Done")),NOT(OR(K206="Y",K206="N"))),"Check inputs","OK"))))</f>
        <v/>
      </c>
    </row>
    <row r="207" ht="30" customHeight="1" spans="1:17" x14ac:dyDescent="0.25">
      <c r="A207" s="12"/>
      <c r="B207" s="13"/>
      <c r="C207" s="13"/>
      <c r="D207" s="13"/>
      <c r="E207" s="13"/>
      <c r="F207" s="12"/>
      <c r="G207" s="12"/>
      <c r="H207" s="14"/>
      <c r="I207" s="14"/>
      <c r="J207" s="12"/>
      <c r="K207" s="12"/>
      <c r="L207" s="15" t="str">
        <f>IF($A207="","",IF(SUMPRODUCT(--($A$2:$A$300=$A207))&gt;1,"Check ID",IF(NOT(AND(ISNUMBER(Dashboard!$B$4),N(Dashboard!$B$4)&gt;=1,N(Dashboard!$B$4)&lt;=1000,N(Dashboard!$B$4)=INT(N(Dashboard!$B$4)))),"Check inputs",SUMPRODUCT(--(Loads!$A$2:$A$1000=$A207),--(Loads!$B$2:$B$1000=Dashboard!$B$4),Loads!$C$2:$C$1000))))</f>
        <v/>
      </c>
      <c r="M207" s="16" t="str">
        <f>IF($A207="","",IF(OR(NOT(ISNUMBER(L207)),N(I207)=0),"n/a",L207/I207))</f>
        <v/>
      </c>
      <c r="N207" s="17" t="str">
        <f>IF($A207="","",IF(AND(J207="Done",K207="Y",ISNUMBER(M207),AND(ISNUMBER(Dashboard!$B$3),N(Dashboard!$B$3)&gt;=0,N(Dashboard!$B$3)&lt;=1),O207="OK",Q207="OK",SUMPRODUCT(--(Loads!$A$2:$A$1000=$A207),--(Loads!$B$2:$B$1000=Dashboard!$B$4),--(Loads!$E$2:$E$1000&lt;&gt;"OK"))=0),IF(AND(M207&gt;=Dashboard!$B$3,M207&lt;=1),"Ready","Not ready"),"Not ready"))</f>
        <v/>
      </c>
      <c r="O207" s="17" t="str">
        <f>IF($A207="","",IF(NOT(AND(ISNUMBER(F207),N(F207)&gt;=0,N(F207)&lt;=1000)),"Check order",IF(G207="","OK",IF(SUMPRODUCT(--($A$2:$A$300=G207))&lt;&gt;1,"Check ID",IF(NOT(AND(ISNUMBER(INDEX($F$2:$F$300,SUMPRODUCT(--($A$2:$A$300=G207),ROW($A$2:$A$300))-1)),N(INDEX($F$2:$F$300,SUMPRODUCT(--($A$2:$A$300=G207),ROW($A$2:$A$300))-1))&gt;=0,N(INDEX($F$2:$F$300,SUMPRODUCT(--($A$2:$A$300=G207),ROW($A$2:$A$300))-1))&lt;=1000)),"Check order",IF(INDEX($F$2:$F$300,SUMPRODUCT(--($A$2:$A$300=G207),ROW($A$2:$A$300))-1)&gt;=F207,"Order conflict","OK"))))))</f>
        <v/>
      </c>
      <c r="P207" s="17" t="str">
        <f>IF($A207="","",IF(NOT(ISNUMBER(M207)),"n/a",IF(M207&gt;1,"Over-loaded","OK")))</f>
        <v/>
      </c>
      <c r="Q207" s="17" t="str">
        <f>IF(COUNTA($A207:$K207)=0,"",IF($A207="","Check ID",IF(SUMPRODUCT(--($A$2:$A$300=$A207))&gt;1,"Duplicate ID",IF(OR(NOT(AND(ISNUMBER(H207),N(H207)&gt;=0,N(H207)&lt;=1000000000)),NOT(AND(ISNUMBER(I207),N(I207)&gt;=0,N(I207)&lt;=1000000000)),NOT(OR(J207="Not started",J207="In progress",J207="Done")),NOT(OR(K207="Y",K207="N"))),"Check inputs","OK"))))</f>
        <v/>
      </c>
    </row>
    <row r="208" ht="30" customHeight="1" spans="1:17" x14ac:dyDescent="0.25">
      <c r="A208" s="12"/>
      <c r="B208" s="13"/>
      <c r="C208" s="13"/>
      <c r="D208" s="13"/>
      <c r="E208" s="13"/>
      <c r="F208" s="12"/>
      <c r="G208" s="12"/>
      <c r="H208" s="14"/>
      <c r="I208" s="14"/>
      <c r="J208" s="12"/>
      <c r="K208" s="12"/>
      <c r="L208" s="15" t="str">
        <f>IF($A208="","",IF(SUMPRODUCT(--($A$2:$A$300=$A208))&gt;1,"Check ID",IF(NOT(AND(ISNUMBER(Dashboard!$B$4),N(Dashboard!$B$4)&gt;=1,N(Dashboard!$B$4)&lt;=1000,N(Dashboard!$B$4)=INT(N(Dashboard!$B$4)))),"Check inputs",SUMPRODUCT(--(Loads!$A$2:$A$1000=$A208),--(Loads!$B$2:$B$1000=Dashboard!$B$4),Loads!$C$2:$C$1000))))</f>
        <v/>
      </c>
      <c r="M208" s="16" t="str">
        <f>IF($A208="","",IF(OR(NOT(ISNUMBER(L208)),N(I208)=0),"n/a",L208/I208))</f>
        <v/>
      </c>
      <c r="N208" s="17" t="str">
        <f>IF($A208="","",IF(AND(J208="Done",K208="Y",ISNUMBER(M208),AND(ISNUMBER(Dashboard!$B$3),N(Dashboard!$B$3)&gt;=0,N(Dashboard!$B$3)&lt;=1),O208="OK",Q208="OK",SUMPRODUCT(--(Loads!$A$2:$A$1000=$A208),--(Loads!$B$2:$B$1000=Dashboard!$B$4),--(Loads!$E$2:$E$1000&lt;&gt;"OK"))=0),IF(AND(M208&gt;=Dashboard!$B$3,M208&lt;=1),"Ready","Not ready"),"Not ready"))</f>
        <v/>
      </c>
      <c r="O208" s="17" t="str">
        <f>IF($A208="","",IF(NOT(AND(ISNUMBER(F208),N(F208)&gt;=0,N(F208)&lt;=1000)),"Check order",IF(G208="","OK",IF(SUMPRODUCT(--($A$2:$A$300=G208))&lt;&gt;1,"Check ID",IF(NOT(AND(ISNUMBER(INDEX($F$2:$F$300,SUMPRODUCT(--($A$2:$A$300=G208),ROW($A$2:$A$300))-1)),N(INDEX($F$2:$F$300,SUMPRODUCT(--($A$2:$A$300=G208),ROW($A$2:$A$300))-1))&gt;=0,N(INDEX($F$2:$F$300,SUMPRODUCT(--($A$2:$A$300=G208),ROW($A$2:$A$300))-1))&lt;=1000)),"Check order",IF(INDEX($F$2:$F$300,SUMPRODUCT(--($A$2:$A$300=G208),ROW($A$2:$A$300))-1)&gt;=F208,"Order conflict","OK"))))))</f>
        <v/>
      </c>
      <c r="P208" s="17" t="str">
        <f>IF($A208="","",IF(NOT(ISNUMBER(M208)),"n/a",IF(M208&gt;1,"Over-loaded","OK")))</f>
        <v/>
      </c>
      <c r="Q208" s="17" t="str">
        <f>IF(COUNTA($A208:$K208)=0,"",IF($A208="","Check ID",IF(SUMPRODUCT(--($A$2:$A$300=$A208))&gt;1,"Duplicate ID",IF(OR(NOT(AND(ISNUMBER(H208),N(H208)&gt;=0,N(H208)&lt;=1000000000)),NOT(AND(ISNUMBER(I208),N(I208)&gt;=0,N(I208)&lt;=1000000000)),NOT(OR(J208="Not started",J208="In progress",J208="Done")),NOT(OR(K208="Y",K208="N"))),"Check inputs","OK"))))</f>
        <v/>
      </c>
    </row>
    <row r="209" ht="30" customHeight="1" spans="1:17" x14ac:dyDescent="0.25">
      <c r="A209" s="12"/>
      <c r="B209" s="13"/>
      <c r="C209" s="13"/>
      <c r="D209" s="13"/>
      <c r="E209" s="13"/>
      <c r="F209" s="12"/>
      <c r="G209" s="12"/>
      <c r="H209" s="14"/>
      <c r="I209" s="14"/>
      <c r="J209" s="12"/>
      <c r="K209" s="12"/>
      <c r="L209" s="15" t="str">
        <f>IF($A209="","",IF(SUMPRODUCT(--($A$2:$A$300=$A209))&gt;1,"Check ID",IF(NOT(AND(ISNUMBER(Dashboard!$B$4),N(Dashboard!$B$4)&gt;=1,N(Dashboard!$B$4)&lt;=1000,N(Dashboard!$B$4)=INT(N(Dashboard!$B$4)))),"Check inputs",SUMPRODUCT(--(Loads!$A$2:$A$1000=$A209),--(Loads!$B$2:$B$1000=Dashboard!$B$4),Loads!$C$2:$C$1000))))</f>
        <v/>
      </c>
      <c r="M209" s="16" t="str">
        <f>IF($A209="","",IF(OR(NOT(ISNUMBER(L209)),N(I209)=0),"n/a",L209/I209))</f>
        <v/>
      </c>
      <c r="N209" s="17" t="str">
        <f>IF($A209="","",IF(AND(J209="Done",K209="Y",ISNUMBER(M209),AND(ISNUMBER(Dashboard!$B$3),N(Dashboard!$B$3)&gt;=0,N(Dashboard!$B$3)&lt;=1),O209="OK",Q209="OK",SUMPRODUCT(--(Loads!$A$2:$A$1000=$A209),--(Loads!$B$2:$B$1000=Dashboard!$B$4),--(Loads!$E$2:$E$1000&lt;&gt;"OK"))=0),IF(AND(M209&gt;=Dashboard!$B$3,M209&lt;=1),"Ready","Not ready"),"Not ready"))</f>
        <v/>
      </c>
      <c r="O209" s="17" t="str">
        <f>IF($A209="","",IF(NOT(AND(ISNUMBER(F209),N(F209)&gt;=0,N(F209)&lt;=1000)),"Check order",IF(G209="","OK",IF(SUMPRODUCT(--($A$2:$A$300=G209))&lt;&gt;1,"Check ID",IF(NOT(AND(ISNUMBER(INDEX($F$2:$F$300,SUMPRODUCT(--($A$2:$A$300=G209),ROW($A$2:$A$300))-1)),N(INDEX($F$2:$F$300,SUMPRODUCT(--($A$2:$A$300=G209),ROW($A$2:$A$300))-1))&gt;=0,N(INDEX($F$2:$F$300,SUMPRODUCT(--($A$2:$A$300=G209),ROW($A$2:$A$300))-1))&lt;=1000)),"Check order",IF(INDEX($F$2:$F$300,SUMPRODUCT(--($A$2:$A$300=G209),ROW($A$2:$A$300))-1)&gt;=F209,"Order conflict","OK"))))))</f>
        <v/>
      </c>
      <c r="P209" s="17" t="str">
        <f>IF($A209="","",IF(NOT(ISNUMBER(M209)),"n/a",IF(M209&gt;1,"Over-loaded","OK")))</f>
        <v/>
      </c>
      <c r="Q209" s="17" t="str">
        <f>IF(COUNTA($A209:$K209)=0,"",IF($A209="","Check ID",IF(SUMPRODUCT(--($A$2:$A$300=$A209))&gt;1,"Duplicate ID",IF(OR(NOT(AND(ISNUMBER(H209),N(H209)&gt;=0,N(H209)&lt;=1000000000)),NOT(AND(ISNUMBER(I209),N(I209)&gt;=0,N(I209)&lt;=1000000000)),NOT(OR(J209="Not started",J209="In progress",J209="Done")),NOT(OR(K209="Y",K209="N"))),"Check inputs","OK"))))</f>
        <v/>
      </c>
    </row>
    <row r="210" ht="30" customHeight="1" spans="1:17" x14ac:dyDescent="0.25">
      <c r="A210" s="12"/>
      <c r="B210" s="13"/>
      <c r="C210" s="13"/>
      <c r="D210" s="13"/>
      <c r="E210" s="13"/>
      <c r="F210" s="12"/>
      <c r="G210" s="12"/>
      <c r="H210" s="14"/>
      <c r="I210" s="14"/>
      <c r="J210" s="12"/>
      <c r="K210" s="12"/>
      <c r="L210" s="15" t="str">
        <f>IF($A210="","",IF(SUMPRODUCT(--($A$2:$A$300=$A210))&gt;1,"Check ID",IF(NOT(AND(ISNUMBER(Dashboard!$B$4),N(Dashboard!$B$4)&gt;=1,N(Dashboard!$B$4)&lt;=1000,N(Dashboard!$B$4)=INT(N(Dashboard!$B$4)))),"Check inputs",SUMPRODUCT(--(Loads!$A$2:$A$1000=$A210),--(Loads!$B$2:$B$1000=Dashboard!$B$4),Loads!$C$2:$C$1000))))</f>
        <v/>
      </c>
      <c r="M210" s="16" t="str">
        <f>IF($A210="","",IF(OR(NOT(ISNUMBER(L210)),N(I210)=0),"n/a",L210/I210))</f>
        <v/>
      </c>
      <c r="N210" s="17" t="str">
        <f>IF($A210="","",IF(AND(J210="Done",K210="Y",ISNUMBER(M210),AND(ISNUMBER(Dashboard!$B$3),N(Dashboard!$B$3)&gt;=0,N(Dashboard!$B$3)&lt;=1),O210="OK",Q210="OK",SUMPRODUCT(--(Loads!$A$2:$A$1000=$A210),--(Loads!$B$2:$B$1000=Dashboard!$B$4),--(Loads!$E$2:$E$1000&lt;&gt;"OK"))=0),IF(AND(M210&gt;=Dashboard!$B$3,M210&lt;=1),"Ready","Not ready"),"Not ready"))</f>
        <v/>
      </c>
      <c r="O210" s="17" t="str">
        <f>IF($A210="","",IF(NOT(AND(ISNUMBER(F210),N(F210)&gt;=0,N(F210)&lt;=1000)),"Check order",IF(G210="","OK",IF(SUMPRODUCT(--($A$2:$A$300=G210))&lt;&gt;1,"Check ID",IF(NOT(AND(ISNUMBER(INDEX($F$2:$F$300,SUMPRODUCT(--($A$2:$A$300=G210),ROW($A$2:$A$300))-1)),N(INDEX($F$2:$F$300,SUMPRODUCT(--($A$2:$A$300=G210),ROW($A$2:$A$300))-1))&gt;=0,N(INDEX($F$2:$F$300,SUMPRODUCT(--($A$2:$A$300=G210),ROW($A$2:$A$300))-1))&lt;=1000)),"Check order",IF(INDEX($F$2:$F$300,SUMPRODUCT(--($A$2:$A$300=G210),ROW($A$2:$A$300))-1)&gt;=F210,"Order conflict","OK"))))))</f>
        <v/>
      </c>
      <c r="P210" s="17" t="str">
        <f>IF($A210="","",IF(NOT(ISNUMBER(M210)),"n/a",IF(M210&gt;1,"Over-loaded","OK")))</f>
        <v/>
      </c>
      <c r="Q210" s="17" t="str">
        <f>IF(COUNTA($A210:$K210)=0,"",IF($A210="","Check ID",IF(SUMPRODUCT(--($A$2:$A$300=$A210))&gt;1,"Duplicate ID",IF(OR(NOT(AND(ISNUMBER(H210),N(H210)&gt;=0,N(H210)&lt;=1000000000)),NOT(AND(ISNUMBER(I210),N(I210)&gt;=0,N(I210)&lt;=1000000000)),NOT(OR(J210="Not started",J210="In progress",J210="Done")),NOT(OR(K210="Y",K210="N"))),"Check inputs","OK"))))</f>
        <v/>
      </c>
    </row>
    <row r="211" ht="30" customHeight="1" spans="1:17" x14ac:dyDescent="0.25">
      <c r="A211" s="12"/>
      <c r="B211" s="13"/>
      <c r="C211" s="13"/>
      <c r="D211" s="13"/>
      <c r="E211" s="13"/>
      <c r="F211" s="12"/>
      <c r="G211" s="12"/>
      <c r="H211" s="14"/>
      <c r="I211" s="14"/>
      <c r="J211" s="12"/>
      <c r="K211" s="12"/>
      <c r="L211" s="15" t="str">
        <f>IF($A211="","",IF(SUMPRODUCT(--($A$2:$A$300=$A211))&gt;1,"Check ID",IF(NOT(AND(ISNUMBER(Dashboard!$B$4),N(Dashboard!$B$4)&gt;=1,N(Dashboard!$B$4)&lt;=1000,N(Dashboard!$B$4)=INT(N(Dashboard!$B$4)))),"Check inputs",SUMPRODUCT(--(Loads!$A$2:$A$1000=$A211),--(Loads!$B$2:$B$1000=Dashboard!$B$4),Loads!$C$2:$C$1000))))</f>
        <v/>
      </c>
      <c r="M211" s="16" t="str">
        <f>IF($A211="","",IF(OR(NOT(ISNUMBER(L211)),N(I211)=0),"n/a",L211/I211))</f>
        <v/>
      </c>
      <c r="N211" s="17" t="str">
        <f>IF($A211="","",IF(AND(J211="Done",K211="Y",ISNUMBER(M211),AND(ISNUMBER(Dashboard!$B$3),N(Dashboard!$B$3)&gt;=0,N(Dashboard!$B$3)&lt;=1),O211="OK",Q211="OK",SUMPRODUCT(--(Loads!$A$2:$A$1000=$A211),--(Loads!$B$2:$B$1000=Dashboard!$B$4),--(Loads!$E$2:$E$1000&lt;&gt;"OK"))=0),IF(AND(M211&gt;=Dashboard!$B$3,M211&lt;=1),"Ready","Not ready"),"Not ready"))</f>
        <v/>
      </c>
      <c r="O211" s="17" t="str">
        <f>IF($A211="","",IF(NOT(AND(ISNUMBER(F211),N(F211)&gt;=0,N(F211)&lt;=1000)),"Check order",IF(G211="","OK",IF(SUMPRODUCT(--($A$2:$A$300=G211))&lt;&gt;1,"Check ID",IF(NOT(AND(ISNUMBER(INDEX($F$2:$F$300,SUMPRODUCT(--($A$2:$A$300=G211),ROW($A$2:$A$300))-1)),N(INDEX($F$2:$F$300,SUMPRODUCT(--($A$2:$A$300=G211),ROW($A$2:$A$300))-1))&gt;=0,N(INDEX($F$2:$F$300,SUMPRODUCT(--($A$2:$A$300=G211),ROW($A$2:$A$300))-1))&lt;=1000)),"Check order",IF(INDEX($F$2:$F$300,SUMPRODUCT(--($A$2:$A$300=G211),ROW($A$2:$A$300))-1)&gt;=F211,"Order conflict","OK"))))))</f>
        <v/>
      </c>
      <c r="P211" s="17" t="str">
        <f>IF($A211="","",IF(NOT(ISNUMBER(M211)),"n/a",IF(M211&gt;1,"Over-loaded","OK")))</f>
        <v/>
      </c>
      <c r="Q211" s="17" t="str">
        <f>IF(COUNTA($A211:$K211)=0,"",IF($A211="","Check ID",IF(SUMPRODUCT(--($A$2:$A$300=$A211))&gt;1,"Duplicate ID",IF(OR(NOT(AND(ISNUMBER(H211),N(H211)&gt;=0,N(H211)&lt;=1000000000)),NOT(AND(ISNUMBER(I211),N(I211)&gt;=0,N(I211)&lt;=1000000000)),NOT(OR(J211="Not started",J211="In progress",J211="Done")),NOT(OR(K211="Y",K211="N"))),"Check inputs","OK"))))</f>
        <v/>
      </c>
    </row>
    <row r="212" ht="30" customHeight="1" spans="1:17" x14ac:dyDescent="0.25">
      <c r="A212" s="12"/>
      <c r="B212" s="13"/>
      <c r="C212" s="13"/>
      <c r="D212" s="13"/>
      <c r="E212" s="13"/>
      <c r="F212" s="12"/>
      <c r="G212" s="12"/>
      <c r="H212" s="14"/>
      <c r="I212" s="14"/>
      <c r="J212" s="12"/>
      <c r="K212" s="12"/>
      <c r="L212" s="15" t="str">
        <f>IF($A212="","",IF(SUMPRODUCT(--($A$2:$A$300=$A212))&gt;1,"Check ID",IF(NOT(AND(ISNUMBER(Dashboard!$B$4),N(Dashboard!$B$4)&gt;=1,N(Dashboard!$B$4)&lt;=1000,N(Dashboard!$B$4)=INT(N(Dashboard!$B$4)))),"Check inputs",SUMPRODUCT(--(Loads!$A$2:$A$1000=$A212),--(Loads!$B$2:$B$1000=Dashboard!$B$4),Loads!$C$2:$C$1000))))</f>
        <v/>
      </c>
      <c r="M212" s="16" t="str">
        <f>IF($A212="","",IF(OR(NOT(ISNUMBER(L212)),N(I212)=0),"n/a",L212/I212))</f>
        <v/>
      </c>
      <c r="N212" s="17" t="str">
        <f>IF($A212="","",IF(AND(J212="Done",K212="Y",ISNUMBER(M212),AND(ISNUMBER(Dashboard!$B$3),N(Dashboard!$B$3)&gt;=0,N(Dashboard!$B$3)&lt;=1),O212="OK",Q212="OK",SUMPRODUCT(--(Loads!$A$2:$A$1000=$A212),--(Loads!$B$2:$B$1000=Dashboard!$B$4),--(Loads!$E$2:$E$1000&lt;&gt;"OK"))=0),IF(AND(M212&gt;=Dashboard!$B$3,M212&lt;=1),"Ready","Not ready"),"Not ready"))</f>
        <v/>
      </c>
      <c r="O212" s="17" t="str">
        <f>IF($A212="","",IF(NOT(AND(ISNUMBER(F212),N(F212)&gt;=0,N(F212)&lt;=1000)),"Check order",IF(G212="","OK",IF(SUMPRODUCT(--($A$2:$A$300=G212))&lt;&gt;1,"Check ID",IF(NOT(AND(ISNUMBER(INDEX($F$2:$F$300,SUMPRODUCT(--($A$2:$A$300=G212),ROW($A$2:$A$300))-1)),N(INDEX($F$2:$F$300,SUMPRODUCT(--($A$2:$A$300=G212),ROW($A$2:$A$300))-1))&gt;=0,N(INDEX($F$2:$F$300,SUMPRODUCT(--($A$2:$A$300=G212),ROW($A$2:$A$300))-1))&lt;=1000)),"Check order",IF(INDEX($F$2:$F$300,SUMPRODUCT(--($A$2:$A$300=G212),ROW($A$2:$A$300))-1)&gt;=F212,"Order conflict","OK"))))))</f>
        <v/>
      </c>
      <c r="P212" s="17" t="str">
        <f>IF($A212="","",IF(NOT(ISNUMBER(M212)),"n/a",IF(M212&gt;1,"Over-loaded","OK")))</f>
        <v/>
      </c>
      <c r="Q212" s="17" t="str">
        <f>IF(COUNTA($A212:$K212)=0,"",IF($A212="","Check ID",IF(SUMPRODUCT(--($A$2:$A$300=$A212))&gt;1,"Duplicate ID",IF(OR(NOT(AND(ISNUMBER(H212),N(H212)&gt;=0,N(H212)&lt;=1000000000)),NOT(AND(ISNUMBER(I212),N(I212)&gt;=0,N(I212)&lt;=1000000000)),NOT(OR(J212="Not started",J212="In progress",J212="Done")),NOT(OR(K212="Y",K212="N"))),"Check inputs","OK"))))</f>
        <v/>
      </c>
    </row>
    <row r="213" ht="30" customHeight="1" spans="1:17" x14ac:dyDescent="0.25">
      <c r="A213" s="12"/>
      <c r="B213" s="13"/>
      <c r="C213" s="13"/>
      <c r="D213" s="13"/>
      <c r="E213" s="13"/>
      <c r="F213" s="12"/>
      <c r="G213" s="12"/>
      <c r="H213" s="14"/>
      <c r="I213" s="14"/>
      <c r="J213" s="12"/>
      <c r="K213" s="12"/>
      <c r="L213" s="15" t="str">
        <f>IF($A213="","",IF(SUMPRODUCT(--($A$2:$A$300=$A213))&gt;1,"Check ID",IF(NOT(AND(ISNUMBER(Dashboard!$B$4),N(Dashboard!$B$4)&gt;=1,N(Dashboard!$B$4)&lt;=1000,N(Dashboard!$B$4)=INT(N(Dashboard!$B$4)))),"Check inputs",SUMPRODUCT(--(Loads!$A$2:$A$1000=$A213),--(Loads!$B$2:$B$1000=Dashboard!$B$4),Loads!$C$2:$C$1000))))</f>
        <v/>
      </c>
      <c r="M213" s="16" t="str">
        <f>IF($A213="","",IF(OR(NOT(ISNUMBER(L213)),N(I213)=0),"n/a",L213/I213))</f>
        <v/>
      </c>
      <c r="N213" s="17" t="str">
        <f>IF($A213="","",IF(AND(J213="Done",K213="Y",ISNUMBER(M213),AND(ISNUMBER(Dashboard!$B$3),N(Dashboard!$B$3)&gt;=0,N(Dashboard!$B$3)&lt;=1),O213="OK",Q213="OK",SUMPRODUCT(--(Loads!$A$2:$A$1000=$A213),--(Loads!$B$2:$B$1000=Dashboard!$B$4),--(Loads!$E$2:$E$1000&lt;&gt;"OK"))=0),IF(AND(M213&gt;=Dashboard!$B$3,M213&lt;=1),"Ready","Not ready"),"Not ready"))</f>
        <v/>
      </c>
      <c r="O213" s="17" t="str">
        <f>IF($A213="","",IF(NOT(AND(ISNUMBER(F213),N(F213)&gt;=0,N(F213)&lt;=1000)),"Check order",IF(G213="","OK",IF(SUMPRODUCT(--($A$2:$A$300=G213))&lt;&gt;1,"Check ID",IF(NOT(AND(ISNUMBER(INDEX($F$2:$F$300,SUMPRODUCT(--($A$2:$A$300=G213),ROW($A$2:$A$300))-1)),N(INDEX($F$2:$F$300,SUMPRODUCT(--($A$2:$A$300=G213),ROW($A$2:$A$300))-1))&gt;=0,N(INDEX($F$2:$F$300,SUMPRODUCT(--($A$2:$A$300=G213),ROW($A$2:$A$300))-1))&lt;=1000)),"Check order",IF(INDEX($F$2:$F$300,SUMPRODUCT(--($A$2:$A$300=G213),ROW($A$2:$A$300))-1)&gt;=F213,"Order conflict","OK"))))))</f>
        <v/>
      </c>
      <c r="P213" s="17" t="str">
        <f>IF($A213="","",IF(NOT(ISNUMBER(M213)),"n/a",IF(M213&gt;1,"Over-loaded","OK")))</f>
        <v/>
      </c>
      <c r="Q213" s="17" t="str">
        <f>IF(COUNTA($A213:$K213)=0,"",IF($A213="","Check ID",IF(SUMPRODUCT(--($A$2:$A$300=$A213))&gt;1,"Duplicate ID",IF(OR(NOT(AND(ISNUMBER(H213),N(H213)&gt;=0,N(H213)&lt;=1000000000)),NOT(AND(ISNUMBER(I213),N(I213)&gt;=0,N(I213)&lt;=1000000000)),NOT(OR(J213="Not started",J213="In progress",J213="Done")),NOT(OR(K213="Y",K213="N"))),"Check inputs","OK"))))</f>
        <v/>
      </c>
    </row>
    <row r="214" ht="30" customHeight="1" spans="1:17" x14ac:dyDescent="0.25">
      <c r="A214" s="12"/>
      <c r="B214" s="13"/>
      <c r="C214" s="13"/>
      <c r="D214" s="13"/>
      <c r="E214" s="13"/>
      <c r="F214" s="12"/>
      <c r="G214" s="12"/>
      <c r="H214" s="14"/>
      <c r="I214" s="14"/>
      <c r="J214" s="12"/>
      <c r="K214" s="12"/>
      <c r="L214" s="15" t="str">
        <f>IF($A214="","",IF(SUMPRODUCT(--($A$2:$A$300=$A214))&gt;1,"Check ID",IF(NOT(AND(ISNUMBER(Dashboard!$B$4),N(Dashboard!$B$4)&gt;=1,N(Dashboard!$B$4)&lt;=1000,N(Dashboard!$B$4)=INT(N(Dashboard!$B$4)))),"Check inputs",SUMPRODUCT(--(Loads!$A$2:$A$1000=$A214),--(Loads!$B$2:$B$1000=Dashboard!$B$4),Loads!$C$2:$C$1000))))</f>
        <v/>
      </c>
      <c r="M214" s="16" t="str">
        <f>IF($A214="","",IF(OR(NOT(ISNUMBER(L214)),N(I214)=0),"n/a",L214/I214))</f>
        <v/>
      </c>
      <c r="N214" s="17" t="str">
        <f>IF($A214="","",IF(AND(J214="Done",K214="Y",ISNUMBER(M214),AND(ISNUMBER(Dashboard!$B$3),N(Dashboard!$B$3)&gt;=0,N(Dashboard!$B$3)&lt;=1),O214="OK",Q214="OK",SUMPRODUCT(--(Loads!$A$2:$A$1000=$A214),--(Loads!$B$2:$B$1000=Dashboard!$B$4),--(Loads!$E$2:$E$1000&lt;&gt;"OK"))=0),IF(AND(M214&gt;=Dashboard!$B$3,M214&lt;=1),"Ready","Not ready"),"Not ready"))</f>
        <v/>
      </c>
      <c r="O214" s="17" t="str">
        <f>IF($A214="","",IF(NOT(AND(ISNUMBER(F214),N(F214)&gt;=0,N(F214)&lt;=1000)),"Check order",IF(G214="","OK",IF(SUMPRODUCT(--($A$2:$A$300=G214))&lt;&gt;1,"Check ID",IF(NOT(AND(ISNUMBER(INDEX($F$2:$F$300,SUMPRODUCT(--($A$2:$A$300=G214),ROW($A$2:$A$300))-1)),N(INDEX($F$2:$F$300,SUMPRODUCT(--($A$2:$A$300=G214),ROW($A$2:$A$300))-1))&gt;=0,N(INDEX($F$2:$F$300,SUMPRODUCT(--($A$2:$A$300=G214),ROW($A$2:$A$300))-1))&lt;=1000)),"Check order",IF(INDEX($F$2:$F$300,SUMPRODUCT(--($A$2:$A$300=G214),ROW($A$2:$A$300))-1)&gt;=F214,"Order conflict","OK"))))))</f>
        <v/>
      </c>
      <c r="P214" s="17" t="str">
        <f>IF($A214="","",IF(NOT(ISNUMBER(M214)),"n/a",IF(M214&gt;1,"Over-loaded","OK")))</f>
        <v/>
      </c>
      <c r="Q214" s="17" t="str">
        <f>IF(COUNTA($A214:$K214)=0,"",IF($A214="","Check ID",IF(SUMPRODUCT(--($A$2:$A$300=$A214))&gt;1,"Duplicate ID",IF(OR(NOT(AND(ISNUMBER(H214),N(H214)&gt;=0,N(H214)&lt;=1000000000)),NOT(AND(ISNUMBER(I214),N(I214)&gt;=0,N(I214)&lt;=1000000000)),NOT(OR(J214="Not started",J214="In progress",J214="Done")),NOT(OR(K214="Y",K214="N"))),"Check inputs","OK"))))</f>
        <v/>
      </c>
    </row>
    <row r="215" ht="30" customHeight="1" spans="1:17" x14ac:dyDescent="0.25">
      <c r="A215" s="12"/>
      <c r="B215" s="13"/>
      <c r="C215" s="13"/>
      <c r="D215" s="13"/>
      <c r="E215" s="13"/>
      <c r="F215" s="12"/>
      <c r="G215" s="12"/>
      <c r="H215" s="14"/>
      <c r="I215" s="14"/>
      <c r="J215" s="12"/>
      <c r="K215" s="12"/>
      <c r="L215" s="15" t="str">
        <f>IF($A215="","",IF(SUMPRODUCT(--($A$2:$A$300=$A215))&gt;1,"Check ID",IF(NOT(AND(ISNUMBER(Dashboard!$B$4),N(Dashboard!$B$4)&gt;=1,N(Dashboard!$B$4)&lt;=1000,N(Dashboard!$B$4)=INT(N(Dashboard!$B$4)))),"Check inputs",SUMPRODUCT(--(Loads!$A$2:$A$1000=$A215),--(Loads!$B$2:$B$1000=Dashboard!$B$4),Loads!$C$2:$C$1000))))</f>
        <v/>
      </c>
      <c r="M215" s="16" t="str">
        <f>IF($A215="","",IF(OR(NOT(ISNUMBER(L215)),N(I215)=0),"n/a",L215/I215))</f>
        <v/>
      </c>
      <c r="N215" s="17" t="str">
        <f>IF($A215="","",IF(AND(J215="Done",K215="Y",ISNUMBER(M215),AND(ISNUMBER(Dashboard!$B$3),N(Dashboard!$B$3)&gt;=0,N(Dashboard!$B$3)&lt;=1),O215="OK",Q215="OK",SUMPRODUCT(--(Loads!$A$2:$A$1000=$A215),--(Loads!$B$2:$B$1000=Dashboard!$B$4),--(Loads!$E$2:$E$1000&lt;&gt;"OK"))=0),IF(AND(M215&gt;=Dashboard!$B$3,M215&lt;=1),"Ready","Not ready"),"Not ready"))</f>
        <v/>
      </c>
      <c r="O215" s="17" t="str">
        <f>IF($A215="","",IF(NOT(AND(ISNUMBER(F215),N(F215)&gt;=0,N(F215)&lt;=1000)),"Check order",IF(G215="","OK",IF(SUMPRODUCT(--($A$2:$A$300=G215))&lt;&gt;1,"Check ID",IF(NOT(AND(ISNUMBER(INDEX($F$2:$F$300,SUMPRODUCT(--($A$2:$A$300=G215),ROW($A$2:$A$300))-1)),N(INDEX($F$2:$F$300,SUMPRODUCT(--($A$2:$A$300=G215),ROW($A$2:$A$300))-1))&gt;=0,N(INDEX($F$2:$F$300,SUMPRODUCT(--($A$2:$A$300=G215),ROW($A$2:$A$300))-1))&lt;=1000)),"Check order",IF(INDEX($F$2:$F$300,SUMPRODUCT(--($A$2:$A$300=G215),ROW($A$2:$A$300))-1)&gt;=F215,"Order conflict","OK"))))))</f>
        <v/>
      </c>
      <c r="P215" s="17" t="str">
        <f>IF($A215="","",IF(NOT(ISNUMBER(M215)),"n/a",IF(M215&gt;1,"Over-loaded","OK")))</f>
        <v/>
      </c>
      <c r="Q215" s="17" t="str">
        <f>IF(COUNTA($A215:$K215)=0,"",IF($A215="","Check ID",IF(SUMPRODUCT(--($A$2:$A$300=$A215))&gt;1,"Duplicate ID",IF(OR(NOT(AND(ISNUMBER(H215),N(H215)&gt;=0,N(H215)&lt;=1000000000)),NOT(AND(ISNUMBER(I215),N(I215)&gt;=0,N(I215)&lt;=1000000000)),NOT(OR(J215="Not started",J215="In progress",J215="Done")),NOT(OR(K215="Y",K215="N"))),"Check inputs","OK"))))</f>
        <v/>
      </c>
    </row>
    <row r="216" ht="30" customHeight="1" spans="1:17" x14ac:dyDescent="0.25">
      <c r="A216" s="12"/>
      <c r="B216" s="13"/>
      <c r="C216" s="13"/>
      <c r="D216" s="13"/>
      <c r="E216" s="13"/>
      <c r="F216" s="12"/>
      <c r="G216" s="12"/>
      <c r="H216" s="14"/>
      <c r="I216" s="14"/>
      <c r="J216" s="12"/>
      <c r="K216" s="12"/>
      <c r="L216" s="15" t="str">
        <f>IF($A216="","",IF(SUMPRODUCT(--($A$2:$A$300=$A216))&gt;1,"Check ID",IF(NOT(AND(ISNUMBER(Dashboard!$B$4),N(Dashboard!$B$4)&gt;=1,N(Dashboard!$B$4)&lt;=1000,N(Dashboard!$B$4)=INT(N(Dashboard!$B$4)))),"Check inputs",SUMPRODUCT(--(Loads!$A$2:$A$1000=$A216),--(Loads!$B$2:$B$1000=Dashboard!$B$4),Loads!$C$2:$C$1000))))</f>
        <v/>
      </c>
      <c r="M216" s="16" t="str">
        <f>IF($A216="","",IF(OR(NOT(ISNUMBER(L216)),N(I216)=0),"n/a",L216/I216))</f>
        <v/>
      </c>
      <c r="N216" s="17" t="str">
        <f>IF($A216="","",IF(AND(J216="Done",K216="Y",ISNUMBER(M216),AND(ISNUMBER(Dashboard!$B$3),N(Dashboard!$B$3)&gt;=0,N(Dashboard!$B$3)&lt;=1),O216="OK",Q216="OK",SUMPRODUCT(--(Loads!$A$2:$A$1000=$A216),--(Loads!$B$2:$B$1000=Dashboard!$B$4),--(Loads!$E$2:$E$1000&lt;&gt;"OK"))=0),IF(AND(M216&gt;=Dashboard!$B$3,M216&lt;=1),"Ready","Not ready"),"Not ready"))</f>
        <v/>
      </c>
      <c r="O216" s="17" t="str">
        <f>IF($A216="","",IF(NOT(AND(ISNUMBER(F216),N(F216)&gt;=0,N(F216)&lt;=1000)),"Check order",IF(G216="","OK",IF(SUMPRODUCT(--($A$2:$A$300=G216))&lt;&gt;1,"Check ID",IF(NOT(AND(ISNUMBER(INDEX($F$2:$F$300,SUMPRODUCT(--($A$2:$A$300=G216),ROW($A$2:$A$300))-1)),N(INDEX($F$2:$F$300,SUMPRODUCT(--($A$2:$A$300=G216),ROW($A$2:$A$300))-1))&gt;=0,N(INDEX($F$2:$F$300,SUMPRODUCT(--($A$2:$A$300=G216),ROW($A$2:$A$300))-1))&lt;=1000)),"Check order",IF(INDEX($F$2:$F$300,SUMPRODUCT(--($A$2:$A$300=G216),ROW($A$2:$A$300))-1)&gt;=F216,"Order conflict","OK"))))))</f>
        <v/>
      </c>
      <c r="P216" s="17" t="str">
        <f>IF($A216="","",IF(NOT(ISNUMBER(M216)),"n/a",IF(M216&gt;1,"Over-loaded","OK")))</f>
        <v/>
      </c>
      <c r="Q216" s="17" t="str">
        <f>IF(COUNTA($A216:$K216)=0,"",IF($A216="","Check ID",IF(SUMPRODUCT(--($A$2:$A$300=$A216))&gt;1,"Duplicate ID",IF(OR(NOT(AND(ISNUMBER(H216),N(H216)&gt;=0,N(H216)&lt;=1000000000)),NOT(AND(ISNUMBER(I216),N(I216)&gt;=0,N(I216)&lt;=1000000000)),NOT(OR(J216="Not started",J216="In progress",J216="Done")),NOT(OR(K216="Y",K216="N"))),"Check inputs","OK"))))</f>
        <v/>
      </c>
    </row>
    <row r="217" ht="30" customHeight="1" spans="1:17" x14ac:dyDescent="0.25">
      <c r="A217" s="12"/>
      <c r="B217" s="13"/>
      <c r="C217" s="13"/>
      <c r="D217" s="13"/>
      <c r="E217" s="13"/>
      <c r="F217" s="12"/>
      <c r="G217" s="12"/>
      <c r="H217" s="14"/>
      <c r="I217" s="14"/>
      <c r="J217" s="12"/>
      <c r="K217" s="12"/>
      <c r="L217" s="15" t="str">
        <f>IF($A217="","",IF(SUMPRODUCT(--($A$2:$A$300=$A217))&gt;1,"Check ID",IF(NOT(AND(ISNUMBER(Dashboard!$B$4),N(Dashboard!$B$4)&gt;=1,N(Dashboard!$B$4)&lt;=1000,N(Dashboard!$B$4)=INT(N(Dashboard!$B$4)))),"Check inputs",SUMPRODUCT(--(Loads!$A$2:$A$1000=$A217),--(Loads!$B$2:$B$1000=Dashboard!$B$4),Loads!$C$2:$C$1000))))</f>
        <v/>
      </c>
      <c r="M217" s="16" t="str">
        <f>IF($A217="","",IF(OR(NOT(ISNUMBER(L217)),N(I217)=0),"n/a",L217/I217))</f>
        <v/>
      </c>
      <c r="N217" s="17" t="str">
        <f>IF($A217="","",IF(AND(J217="Done",K217="Y",ISNUMBER(M217),AND(ISNUMBER(Dashboard!$B$3),N(Dashboard!$B$3)&gt;=0,N(Dashboard!$B$3)&lt;=1),O217="OK",Q217="OK",SUMPRODUCT(--(Loads!$A$2:$A$1000=$A217),--(Loads!$B$2:$B$1000=Dashboard!$B$4),--(Loads!$E$2:$E$1000&lt;&gt;"OK"))=0),IF(AND(M217&gt;=Dashboard!$B$3,M217&lt;=1),"Ready","Not ready"),"Not ready"))</f>
        <v/>
      </c>
      <c r="O217" s="17" t="str">
        <f>IF($A217="","",IF(NOT(AND(ISNUMBER(F217),N(F217)&gt;=0,N(F217)&lt;=1000)),"Check order",IF(G217="","OK",IF(SUMPRODUCT(--($A$2:$A$300=G217))&lt;&gt;1,"Check ID",IF(NOT(AND(ISNUMBER(INDEX($F$2:$F$300,SUMPRODUCT(--($A$2:$A$300=G217),ROW($A$2:$A$300))-1)),N(INDEX($F$2:$F$300,SUMPRODUCT(--($A$2:$A$300=G217),ROW($A$2:$A$300))-1))&gt;=0,N(INDEX($F$2:$F$300,SUMPRODUCT(--($A$2:$A$300=G217),ROW($A$2:$A$300))-1))&lt;=1000)),"Check order",IF(INDEX($F$2:$F$300,SUMPRODUCT(--($A$2:$A$300=G217),ROW($A$2:$A$300))-1)&gt;=F217,"Order conflict","OK"))))))</f>
        <v/>
      </c>
      <c r="P217" s="17" t="str">
        <f>IF($A217="","",IF(NOT(ISNUMBER(M217)),"n/a",IF(M217&gt;1,"Over-loaded","OK")))</f>
        <v/>
      </c>
      <c r="Q217" s="17" t="str">
        <f>IF(COUNTA($A217:$K217)=0,"",IF($A217="","Check ID",IF(SUMPRODUCT(--($A$2:$A$300=$A217))&gt;1,"Duplicate ID",IF(OR(NOT(AND(ISNUMBER(H217),N(H217)&gt;=0,N(H217)&lt;=1000000000)),NOT(AND(ISNUMBER(I217),N(I217)&gt;=0,N(I217)&lt;=1000000000)),NOT(OR(J217="Not started",J217="In progress",J217="Done")),NOT(OR(K217="Y",K217="N"))),"Check inputs","OK"))))</f>
        <v/>
      </c>
    </row>
    <row r="218" ht="30" customHeight="1" spans="1:17" x14ac:dyDescent="0.25">
      <c r="A218" s="12"/>
      <c r="B218" s="13"/>
      <c r="C218" s="13"/>
      <c r="D218" s="13"/>
      <c r="E218" s="13"/>
      <c r="F218" s="12"/>
      <c r="G218" s="12"/>
      <c r="H218" s="14"/>
      <c r="I218" s="14"/>
      <c r="J218" s="12"/>
      <c r="K218" s="12"/>
      <c r="L218" s="15" t="str">
        <f>IF($A218="","",IF(SUMPRODUCT(--($A$2:$A$300=$A218))&gt;1,"Check ID",IF(NOT(AND(ISNUMBER(Dashboard!$B$4),N(Dashboard!$B$4)&gt;=1,N(Dashboard!$B$4)&lt;=1000,N(Dashboard!$B$4)=INT(N(Dashboard!$B$4)))),"Check inputs",SUMPRODUCT(--(Loads!$A$2:$A$1000=$A218),--(Loads!$B$2:$B$1000=Dashboard!$B$4),Loads!$C$2:$C$1000))))</f>
        <v/>
      </c>
      <c r="M218" s="16" t="str">
        <f>IF($A218="","",IF(OR(NOT(ISNUMBER(L218)),N(I218)=0),"n/a",L218/I218))</f>
        <v/>
      </c>
      <c r="N218" s="17" t="str">
        <f>IF($A218="","",IF(AND(J218="Done",K218="Y",ISNUMBER(M218),AND(ISNUMBER(Dashboard!$B$3),N(Dashboard!$B$3)&gt;=0,N(Dashboard!$B$3)&lt;=1),O218="OK",Q218="OK",SUMPRODUCT(--(Loads!$A$2:$A$1000=$A218),--(Loads!$B$2:$B$1000=Dashboard!$B$4),--(Loads!$E$2:$E$1000&lt;&gt;"OK"))=0),IF(AND(M218&gt;=Dashboard!$B$3,M218&lt;=1),"Ready","Not ready"),"Not ready"))</f>
        <v/>
      </c>
      <c r="O218" s="17" t="str">
        <f>IF($A218="","",IF(NOT(AND(ISNUMBER(F218),N(F218)&gt;=0,N(F218)&lt;=1000)),"Check order",IF(G218="","OK",IF(SUMPRODUCT(--($A$2:$A$300=G218))&lt;&gt;1,"Check ID",IF(NOT(AND(ISNUMBER(INDEX($F$2:$F$300,SUMPRODUCT(--($A$2:$A$300=G218),ROW($A$2:$A$300))-1)),N(INDEX($F$2:$F$300,SUMPRODUCT(--($A$2:$A$300=G218),ROW($A$2:$A$300))-1))&gt;=0,N(INDEX($F$2:$F$300,SUMPRODUCT(--($A$2:$A$300=G218),ROW($A$2:$A$300))-1))&lt;=1000)),"Check order",IF(INDEX($F$2:$F$300,SUMPRODUCT(--($A$2:$A$300=G218),ROW($A$2:$A$300))-1)&gt;=F218,"Order conflict","OK"))))))</f>
        <v/>
      </c>
      <c r="P218" s="17" t="str">
        <f>IF($A218="","",IF(NOT(ISNUMBER(M218)),"n/a",IF(M218&gt;1,"Over-loaded","OK")))</f>
        <v/>
      </c>
      <c r="Q218" s="17" t="str">
        <f>IF(COUNTA($A218:$K218)=0,"",IF($A218="","Check ID",IF(SUMPRODUCT(--($A$2:$A$300=$A218))&gt;1,"Duplicate ID",IF(OR(NOT(AND(ISNUMBER(H218),N(H218)&gt;=0,N(H218)&lt;=1000000000)),NOT(AND(ISNUMBER(I218),N(I218)&gt;=0,N(I218)&lt;=1000000000)),NOT(OR(J218="Not started",J218="In progress",J218="Done")),NOT(OR(K218="Y",K218="N"))),"Check inputs","OK"))))</f>
        <v/>
      </c>
    </row>
    <row r="219" ht="30" customHeight="1" spans="1:17" x14ac:dyDescent="0.25">
      <c r="A219" s="12"/>
      <c r="B219" s="13"/>
      <c r="C219" s="13"/>
      <c r="D219" s="13"/>
      <c r="E219" s="13"/>
      <c r="F219" s="12"/>
      <c r="G219" s="12"/>
      <c r="H219" s="14"/>
      <c r="I219" s="14"/>
      <c r="J219" s="12"/>
      <c r="K219" s="12"/>
      <c r="L219" s="15" t="str">
        <f>IF($A219="","",IF(SUMPRODUCT(--($A$2:$A$300=$A219))&gt;1,"Check ID",IF(NOT(AND(ISNUMBER(Dashboard!$B$4),N(Dashboard!$B$4)&gt;=1,N(Dashboard!$B$4)&lt;=1000,N(Dashboard!$B$4)=INT(N(Dashboard!$B$4)))),"Check inputs",SUMPRODUCT(--(Loads!$A$2:$A$1000=$A219),--(Loads!$B$2:$B$1000=Dashboard!$B$4),Loads!$C$2:$C$1000))))</f>
        <v/>
      </c>
      <c r="M219" s="16" t="str">
        <f>IF($A219="","",IF(OR(NOT(ISNUMBER(L219)),N(I219)=0),"n/a",L219/I219))</f>
        <v/>
      </c>
      <c r="N219" s="17" t="str">
        <f>IF($A219="","",IF(AND(J219="Done",K219="Y",ISNUMBER(M219),AND(ISNUMBER(Dashboard!$B$3),N(Dashboard!$B$3)&gt;=0,N(Dashboard!$B$3)&lt;=1),O219="OK",Q219="OK",SUMPRODUCT(--(Loads!$A$2:$A$1000=$A219),--(Loads!$B$2:$B$1000=Dashboard!$B$4),--(Loads!$E$2:$E$1000&lt;&gt;"OK"))=0),IF(AND(M219&gt;=Dashboard!$B$3,M219&lt;=1),"Ready","Not ready"),"Not ready"))</f>
        <v/>
      </c>
      <c r="O219" s="17" t="str">
        <f>IF($A219="","",IF(NOT(AND(ISNUMBER(F219),N(F219)&gt;=0,N(F219)&lt;=1000)),"Check order",IF(G219="","OK",IF(SUMPRODUCT(--($A$2:$A$300=G219))&lt;&gt;1,"Check ID",IF(NOT(AND(ISNUMBER(INDEX($F$2:$F$300,SUMPRODUCT(--($A$2:$A$300=G219),ROW($A$2:$A$300))-1)),N(INDEX($F$2:$F$300,SUMPRODUCT(--($A$2:$A$300=G219),ROW($A$2:$A$300))-1))&gt;=0,N(INDEX($F$2:$F$300,SUMPRODUCT(--($A$2:$A$300=G219),ROW($A$2:$A$300))-1))&lt;=1000)),"Check order",IF(INDEX($F$2:$F$300,SUMPRODUCT(--($A$2:$A$300=G219),ROW($A$2:$A$300))-1)&gt;=F219,"Order conflict","OK"))))))</f>
        <v/>
      </c>
      <c r="P219" s="17" t="str">
        <f>IF($A219="","",IF(NOT(ISNUMBER(M219)),"n/a",IF(M219&gt;1,"Over-loaded","OK")))</f>
        <v/>
      </c>
      <c r="Q219" s="17" t="str">
        <f>IF(COUNTA($A219:$K219)=0,"",IF($A219="","Check ID",IF(SUMPRODUCT(--($A$2:$A$300=$A219))&gt;1,"Duplicate ID",IF(OR(NOT(AND(ISNUMBER(H219),N(H219)&gt;=0,N(H219)&lt;=1000000000)),NOT(AND(ISNUMBER(I219),N(I219)&gt;=0,N(I219)&lt;=1000000000)),NOT(OR(J219="Not started",J219="In progress",J219="Done")),NOT(OR(K219="Y",K219="N"))),"Check inputs","OK"))))</f>
        <v/>
      </c>
    </row>
    <row r="220" ht="30" customHeight="1" spans="1:17" x14ac:dyDescent="0.25">
      <c r="A220" s="12"/>
      <c r="B220" s="13"/>
      <c r="C220" s="13"/>
      <c r="D220" s="13"/>
      <c r="E220" s="13"/>
      <c r="F220" s="12"/>
      <c r="G220" s="12"/>
      <c r="H220" s="14"/>
      <c r="I220" s="14"/>
      <c r="J220" s="12"/>
      <c r="K220" s="12"/>
      <c r="L220" s="15" t="str">
        <f>IF($A220="","",IF(SUMPRODUCT(--($A$2:$A$300=$A220))&gt;1,"Check ID",IF(NOT(AND(ISNUMBER(Dashboard!$B$4),N(Dashboard!$B$4)&gt;=1,N(Dashboard!$B$4)&lt;=1000,N(Dashboard!$B$4)=INT(N(Dashboard!$B$4)))),"Check inputs",SUMPRODUCT(--(Loads!$A$2:$A$1000=$A220),--(Loads!$B$2:$B$1000=Dashboard!$B$4),Loads!$C$2:$C$1000))))</f>
        <v/>
      </c>
      <c r="M220" s="16" t="str">
        <f>IF($A220="","",IF(OR(NOT(ISNUMBER(L220)),N(I220)=0),"n/a",L220/I220))</f>
        <v/>
      </c>
      <c r="N220" s="17" t="str">
        <f>IF($A220="","",IF(AND(J220="Done",K220="Y",ISNUMBER(M220),AND(ISNUMBER(Dashboard!$B$3),N(Dashboard!$B$3)&gt;=0,N(Dashboard!$B$3)&lt;=1),O220="OK",Q220="OK",SUMPRODUCT(--(Loads!$A$2:$A$1000=$A220),--(Loads!$B$2:$B$1000=Dashboard!$B$4),--(Loads!$E$2:$E$1000&lt;&gt;"OK"))=0),IF(AND(M220&gt;=Dashboard!$B$3,M220&lt;=1),"Ready","Not ready"),"Not ready"))</f>
        <v/>
      </c>
      <c r="O220" s="17" t="str">
        <f>IF($A220="","",IF(NOT(AND(ISNUMBER(F220),N(F220)&gt;=0,N(F220)&lt;=1000)),"Check order",IF(G220="","OK",IF(SUMPRODUCT(--($A$2:$A$300=G220))&lt;&gt;1,"Check ID",IF(NOT(AND(ISNUMBER(INDEX($F$2:$F$300,SUMPRODUCT(--($A$2:$A$300=G220),ROW($A$2:$A$300))-1)),N(INDEX($F$2:$F$300,SUMPRODUCT(--($A$2:$A$300=G220),ROW($A$2:$A$300))-1))&gt;=0,N(INDEX($F$2:$F$300,SUMPRODUCT(--($A$2:$A$300=G220),ROW($A$2:$A$300))-1))&lt;=1000)),"Check order",IF(INDEX($F$2:$F$300,SUMPRODUCT(--($A$2:$A$300=G220),ROW($A$2:$A$300))-1)&gt;=F220,"Order conflict","OK"))))))</f>
        <v/>
      </c>
      <c r="P220" s="17" t="str">
        <f>IF($A220="","",IF(NOT(ISNUMBER(M220)),"n/a",IF(M220&gt;1,"Over-loaded","OK")))</f>
        <v/>
      </c>
      <c r="Q220" s="17" t="str">
        <f>IF(COUNTA($A220:$K220)=0,"",IF($A220="","Check ID",IF(SUMPRODUCT(--($A$2:$A$300=$A220))&gt;1,"Duplicate ID",IF(OR(NOT(AND(ISNUMBER(H220),N(H220)&gt;=0,N(H220)&lt;=1000000000)),NOT(AND(ISNUMBER(I220),N(I220)&gt;=0,N(I220)&lt;=1000000000)),NOT(OR(J220="Not started",J220="In progress",J220="Done")),NOT(OR(K220="Y",K220="N"))),"Check inputs","OK"))))</f>
        <v/>
      </c>
    </row>
    <row r="221" ht="30" customHeight="1" spans="1:17" x14ac:dyDescent="0.25">
      <c r="A221" s="12"/>
      <c r="B221" s="13"/>
      <c r="C221" s="13"/>
      <c r="D221" s="13"/>
      <c r="E221" s="13"/>
      <c r="F221" s="12"/>
      <c r="G221" s="12"/>
      <c r="H221" s="14"/>
      <c r="I221" s="14"/>
      <c r="J221" s="12"/>
      <c r="K221" s="12"/>
      <c r="L221" s="15" t="str">
        <f>IF($A221="","",IF(SUMPRODUCT(--($A$2:$A$300=$A221))&gt;1,"Check ID",IF(NOT(AND(ISNUMBER(Dashboard!$B$4),N(Dashboard!$B$4)&gt;=1,N(Dashboard!$B$4)&lt;=1000,N(Dashboard!$B$4)=INT(N(Dashboard!$B$4)))),"Check inputs",SUMPRODUCT(--(Loads!$A$2:$A$1000=$A221),--(Loads!$B$2:$B$1000=Dashboard!$B$4),Loads!$C$2:$C$1000))))</f>
        <v/>
      </c>
      <c r="M221" s="16" t="str">
        <f>IF($A221="","",IF(OR(NOT(ISNUMBER(L221)),N(I221)=0),"n/a",L221/I221))</f>
        <v/>
      </c>
      <c r="N221" s="17" t="str">
        <f>IF($A221="","",IF(AND(J221="Done",K221="Y",ISNUMBER(M221),AND(ISNUMBER(Dashboard!$B$3),N(Dashboard!$B$3)&gt;=0,N(Dashboard!$B$3)&lt;=1),O221="OK",Q221="OK",SUMPRODUCT(--(Loads!$A$2:$A$1000=$A221),--(Loads!$B$2:$B$1000=Dashboard!$B$4),--(Loads!$E$2:$E$1000&lt;&gt;"OK"))=0),IF(AND(M221&gt;=Dashboard!$B$3,M221&lt;=1),"Ready","Not ready"),"Not ready"))</f>
        <v/>
      </c>
      <c r="O221" s="17" t="str">
        <f>IF($A221="","",IF(NOT(AND(ISNUMBER(F221),N(F221)&gt;=0,N(F221)&lt;=1000)),"Check order",IF(G221="","OK",IF(SUMPRODUCT(--($A$2:$A$300=G221))&lt;&gt;1,"Check ID",IF(NOT(AND(ISNUMBER(INDEX($F$2:$F$300,SUMPRODUCT(--($A$2:$A$300=G221),ROW($A$2:$A$300))-1)),N(INDEX($F$2:$F$300,SUMPRODUCT(--($A$2:$A$300=G221),ROW($A$2:$A$300))-1))&gt;=0,N(INDEX($F$2:$F$300,SUMPRODUCT(--($A$2:$A$300=G221),ROW($A$2:$A$300))-1))&lt;=1000)),"Check order",IF(INDEX($F$2:$F$300,SUMPRODUCT(--($A$2:$A$300=G221),ROW($A$2:$A$300))-1)&gt;=F221,"Order conflict","OK"))))))</f>
        <v/>
      </c>
      <c r="P221" s="17" t="str">
        <f>IF($A221="","",IF(NOT(ISNUMBER(M221)),"n/a",IF(M221&gt;1,"Over-loaded","OK")))</f>
        <v/>
      </c>
      <c r="Q221" s="17" t="str">
        <f>IF(COUNTA($A221:$K221)=0,"",IF($A221="","Check ID",IF(SUMPRODUCT(--($A$2:$A$300=$A221))&gt;1,"Duplicate ID",IF(OR(NOT(AND(ISNUMBER(H221),N(H221)&gt;=0,N(H221)&lt;=1000000000)),NOT(AND(ISNUMBER(I221),N(I221)&gt;=0,N(I221)&lt;=1000000000)),NOT(OR(J221="Not started",J221="In progress",J221="Done")),NOT(OR(K221="Y",K221="N"))),"Check inputs","OK"))))</f>
        <v/>
      </c>
    </row>
    <row r="222" ht="30" customHeight="1" spans="1:17" x14ac:dyDescent="0.25">
      <c r="A222" s="12"/>
      <c r="B222" s="13"/>
      <c r="C222" s="13"/>
      <c r="D222" s="13"/>
      <c r="E222" s="13"/>
      <c r="F222" s="12"/>
      <c r="G222" s="12"/>
      <c r="H222" s="14"/>
      <c r="I222" s="14"/>
      <c r="J222" s="12"/>
      <c r="K222" s="12"/>
      <c r="L222" s="15" t="str">
        <f>IF($A222="","",IF(SUMPRODUCT(--($A$2:$A$300=$A222))&gt;1,"Check ID",IF(NOT(AND(ISNUMBER(Dashboard!$B$4),N(Dashboard!$B$4)&gt;=1,N(Dashboard!$B$4)&lt;=1000,N(Dashboard!$B$4)=INT(N(Dashboard!$B$4)))),"Check inputs",SUMPRODUCT(--(Loads!$A$2:$A$1000=$A222),--(Loads!$B$2:$B$1000=Dashboard!$B$4),Loads!$C$2:$C$1000))))</f>
        <v/>
      </c>
      <c r="M222" s="16" t="str">
        <f>IF($A222="","",IF(OR(NOT(ISNUMBER(L222)),N(I222)=0),"n/a",L222/I222))</f>
        <v/>
      </c>
      <c r="N222" s="17" t="str">
        <f>IF($A222="","",IF(AND(J222="Done",K222="Y",ISNUMBER(M222),AND(ISNUMBER(Dashboard!$B$3),N(Dashboard!$B$3)&gt;=0,N(Dashboard!$B$3)&lt;=1),O222="OK",Q222="OK",SUMPRODUCT(--(Loads!$A$2:$A$1000=$A222),--(Loads!$B$2:$B$1000=Dashboard!$B$4),--(Loads!$E$2:$E$1000&lt;&gt;"OK"))=0),IF(AND(M222&gt;=Dashboard!$B$3,M222&lt;=1),"Ready","Not ready"),"Not ready"))</f>
        <v/>
      </c>
      <c r="O222" s="17" t="str">
        <f>IF($A222="","",IF(NOT(AND(ISNUMBER(F222),N(F222)&gt;=0,N(F222)&lt;=1000)),"Check order",IF(G222="","OK",IF(SUMPRODUCT(--($A$2:$A$300=G222))&lt;&gt;1,"Check ID",IF(NOT(AND(ISNUMBER(INDEX($F$2:$F$300,SUMPRODUCT(--($A$2:$A$300=G222),ROW($A$2:$A$300))-1)),N(INDEX($F$2:$F$300,SUMPRODUCT(--($A$2:$A$300=G222),ROW($A$2:$A$300))-1))&gt;=0,N(INDEX($F$2:$F$300,SUMPRODUCT(--($A$2:$A$300=G222),ROW($A$2:$A$300))-1))&lt;=1000)),"Check order",IF(INDEX($F$2:$F$300,SUMPRODUCT(--($A$2:$A$300=G222),ROW($A$2:$A$300))-1)&gt;=F222,"Order conflict","OK"))))))</f>
        <v/>
      </c>
      <c r="P222" s="17" t="str">
        <f>IF($A222="","",IF(NOT(ISNUMBER(M222)),"n/a",IF(M222&gt;1,"Over-loaded","OK")))</f>
        <v/>
      </c>
      <c r="Q222" s="17" t="str">
        <f>IF(COUNTA($A222:$K222)=0,"",IF($A222="","Check ID",IF(SUMPRODUCT(--($A$2:$A$300=$A222))&gt;1,"Duplicate ID",IF(OR(NOT(AND(ISNUMBER(H222),N(H222)&gt;=0,N(H222)&lt;=1000000000)),NOT(AND(ISNUMBER(I222),N(I222)&gt;=0,N(I222)&lt;=1000000000)),NOT(OR(J222="Not started",J222="In progress",J222="Done")),NOT(OR(K222="Y",K222="N"))),"Check inputs","OK"))))</f>
        <v/>
      </c>
    </row>
    <row r="223" ht="30" customHeight="1" spans="1:17" x14ac:dyDescent="0.25">
      <c r="A223" s="12"/>
      <c r="B223" s="13"/>
      <c r="C223" s="13"/>
      <c r="D223" s="13"/>
      <c r="E223" s="13"/>
      <c r="F223" s="12"/>
      <c r="G223" s="12"/>
      <c r="H223" s="14"/>
      <c r="I223" s="14"/>
      <c r="J223" s="12"/>
      <c r="K223" s="12"/>
      <c r="L223" s="15" t="str">
        <f>IF($A223="","",IF(SUMPRODUCT(--($A$2:$A$300=$A223))&gt;1,"Check ID",IF(NOT(AND(ISNUMBER(Dashboard!$B$4),N(Dashboard!$B$4)&gt;=1,N(Dashboard!$B$4)&lt;=1000,N(Dashboard!$B$4)=INT(N(Dashboard!$B$4)))),"Check inputs",SUMPRODUCT(--(Loads!$A$2:$A$1000=$A223),--(Loads!$B$2:$B$1000=Dashboard!$B$4),Loads!$C$2:$C$1000))))</f>
        <v/>
      </c>
      <c r="M223" s="16" t="str">
        <f>IF($A223="","",IF(OR(NOT(ISNUMBER(L223)),N(I223)=0),"n/a",L223/I223))</f>
        <v/>
      </c>
      <c r="N223" s="17" t="str">
        <f>IF($A223="","",IF(AND(J223="Done",K223="Y",ISNUMBER(M223),AND(ISNUMBER(Dashboard!$B$3),N(Dashboard!$B$3)&gt;=0,N(Dashboard!$B$3)&lt;=1),O223="OK",Q223="OK",SUMPRODUCT(--(Loads!$A$2:$A$1000=$A223),--(Loads!$B$2:$B$1000=Dashboard!$B$4),--(Loads!$E$2:$E$1000&lt;&gt;"OK"))=0),IF(AND(M223&gt;=Dashboard!$B$3,M223&lt;=1),"Ready","Not ready"),"Not ready"))</f>
        <v/>
      </c>
      <c r="O223" s="17" t="str">
        <f>IF($A223="","",IF(NOT(AND(ISNUMBER(F223),N(F223)&gt;=0,N(F223)&lt;=1000)),"Check order",IF(G223="","OK",IF(SUMPRODUCT(--($A$2:$A$300=G223))&lt;&gt;1,"Check ID",IF(NOT(AND(ISNUMBER(INDEX($F$2:$F$300,SUMPRODUCT(--($A$2:$A$300=G223),ROW($A$2:$A$300))-1)),N(INDEX($F$2:$F$300,SUMPRODUCT(--($A$2:$A$300=G223),ROW($A$2:$A$300))-1))&gt;=0,N(INDEX($F$2:$F$300,SUMPRODUCT(--($A$2:$A$300=G223),ROW($A$2:$A$300))-1))&lt;=1000)),"Check order",IF(INDEX($F$2:$F$300,SUMPRODUCT(--($A$2:$A$300=G223),ROW($A$2:$A$300))-1)&gt;=F223,"Order conflict","OK"))))))</f>
        <v/>
      </c>
      <c r="P223" s="17" t="str">
        <f>IF($A223="","",IF(NOT(ISNUMBER(M223)),"n/a",IF(M223&gt;1,"Over-loaded","OK")))</f>
        <v/>
      </c>
      <c r="Q223" s="17" t="str">
        <f>IF(COUNTA($A223:$K223)=0,"",IF($A223="","Check ID",IF(SUMPRODUCT(--($A$2:$A$300=$A223))&gt;1,"Duplicate ID",IF(OR(NOT(AND(ISNUMBER(H223),N(H223)&gt;=0,N(H223)&lt;=1000000000)),NOT(AND(ISNUMBER(I223),N(I223)&gt;=0,N(I223)&lt;=1000000000)),NOT(OR(J223="Not started",J223="In progress",J223="Done")),NOT(OR(K223="Y",K223="N"))),"Check inputs","OK"))))</f>
        <v/>
      </c>
    </row>
    <row r="224" ht="30" customHeight="1" spans="1:17" x14ac:dyDescent="0.25">
      <c r="A224" s="12"/>
      <c r="B224" s="13"/>
      <c r="C224" s="13"/>
      <c r="D224" s="13"/>
      <c r="E224" s="13"/>
      <c r="F224" s="12"/>
      <c r="G224" s="12"/>
      <c r="H224" s="14"/>
      <c r="I224" s="14"/>
      <c r="J224" s="12"/>
      <c r="K224" s="12"/>
      <c r="L224" s="15" t="str">
        <f>IF($A224="","",IF(SUMPRODUCT(--($A$2:$A$300=$A224))&gt;1,"Check ID",IF(NOT(AND(ISNUMBER(Dashboard!$B$4),N(Dashboard!$B$4)&gt;=1,N(Dashboard!$B$4)&lt;=1000,N(Dashboard!$B$4)=INT(N(Dashboard!$B$4)))),"Check inputs",SUMPRODUCT(--(Loads!$A$2:$A$1000=$A224),--(Loads!$B$2:$B$1000=Dashboard!$B$4),Loads!$C$2:$C$1000))))</f>
        <v/>
      </c>
      <c r="M224" s="16" t="str">
        <f>IF($A224="","",IF(OR(NOT(ISNUMBER(L224)),N(I224)=0),"n/a",L224/I224))</f>
        <v/>
      </c>
      <c r="N224" s="17" t="str">
        <f>IF($A224="","",IF(AND(J224="Done",K224="Y",ISNUMBER(M224),AND(ISNUMBER(Dashboard!$B$3),N(Dashboard!$B$3)&gt;=0,N(Dashboard!$B$3)&lt;=1),O224="OK",Q224="OK",SUMPRODUCT(--(Loads!$A$2:$A$1000=$A224),--(Loads!$B$2:$B$1000=Dashboard!$B$4),--(Loads!$E$2:$E$1000&lt;&gt;"OK"))=0),IF(AND(M224&gt;=Dashboard!$B$3,M224&lt;=1),"Ready","Not ready"),"Not ready"))</f>
        <v/>
      </c>
      <c r="O224" s="17" t="str">
        <f>IF($A224="","",IF(NOT(AND(ISNUMBER(F224),N(F224)&gt;=0,N(F224)&lt;=1000)),"Check order",IF(G224="","OK",IF(SUMPRODUCT(--($A$2:$A$300=G224))&lt;&gt;1,"Check ID",IF(NOT(AND(ISNUMBER(INDEX($F$2:$F$300,SUMPRODUCT(--($A$2:$A$300=G224),ROW($A$2:$A$300))-1)),N(INDEX($F$2:$F$300,SUMPRODUCT(--($A$2:$A$300=G224),ROW($A$2:$A$300))-1))&gt;=0,N(INDEX($F$2:$F$300,SUMPRODUCT(--($A$2:$A$300=G224),ROW($A$2:$A$300))-1))&lt;=1000)),"Check order",IF(INDEX($F$2:$F$300,SUMPRODUCT(--($A$2:$A$300=G224),ROW($A$2:$A$300))-1)&gt;=F224,"Order conflict","OK"))))))</f>
        <v/>
      </c>
      <c r="P224" s="17" t="str">
        <f>IF($A224="","",IF(NOT(ISNUMBER(M224)),"n/a",IF(M224&gt;1,"Over-loaded","OK")))</f>
        <v/>
      </c>
      <c r="Q224" s="17" t="str">
        <f>IF(COUNTA($A224:$K224)=0,"",IF($A224="","Check ID",IF(SUMPRODUCT(--($A$2:$A$300=$A224))&gt;1,"Duplicate ID",IF(OR(NOT(AND(ISNUMBER(H224),N(H224)&gt;=0,N(H224)&lt;=1000000000)),NOT(AND(ISNUMBER(I224),N(I224)&gt;=0,N(I224)&lt;=1000000000)),NOT(OR(J224="Not started",J224="In progress",J224="Done")),NOT(OR(K224="Y",K224="N"))),"Check inputs","OK"))))</f>
        <v/>
      </c>
    </row>
    <row r="225" ht="30" customHeight="1" spans="1:17" x14ac:dyDescent="0.25">
      <c r="A225" s="12"/>
      <c r="B225" s="13"/>
      <c r="C225" s="13"/>
      <c r="D225" s="13"/>
      <c r="E225" s="13"/>
      <c r="F225" s="12"/>
      <c r="G225" s="12"/>
      <c r="H225" s="14"/>
      <c r="I225" s="14"/>
      <c r="J225" s="12"/>
      <c r="K225" s="12"/>
      <c r="L225" s="15" t="str">
        <f>IF($A225="","",IF(SUMPRODUCT(--($A$2:$A$300=$A225))&gt;1,"Check ID",IF(NOT(AND(ISNUMBER(Dashboard!$B$4),N(Dashboard!$B$4)&gt;=1,N(Dashboard!$B$4)&lt;=1000,N(Dashboard!$B$4)=INT(N(Dashboard!$B$4)))),"Check inputs",SUMPRODUCT(--(Loads!$A$2:$A$1000=$A225),--(Loads!$B$2:$B$1000=Dashboard!$B$4),Loads!$C$2:$C$1000))))</f>
        <v/>
      </c>
      <c r="M225" s="16" t="str">
        <f>IF($A225="","",IF(OR(NOT(ISNUMBER(L225)),N(I225)=0),"n/a",L225/I225))</f>
        <v/>
      </c>
      <c r="N225" s="17" t="str">
        <f>IF($A225="","",IF(AND(J225="Done",K225="Y",ISNUMBER(M225),AND(ISNUMBER(Dashboard!$B$3),N(Dashboard!$B$3)&gt;=0,N(Dashboard!$B$3)&lt;=1),O225="OK",Q225="OK",SUMPRODUCT(--(Loads!$A$2:$A$1000=$A225),--(Loads!$B$2:$B$1000=Dashboard!$B$4),--(Loads!$E$2:$E$1000&lt;&gt;"OK"))=0),IF(AND(M225&gt;=Dashboard!$B$3,M225&lt;=1),"Ready","Not ready"),"Not ready"))</f>
        <v/>
      </c>
      <c r="O225" s="17" t="str">
        <f>IF($A225="","",IF(NOT(AND(ISNUMBER(F225),N(F225)&gt;=0,N(F225)&lt;=1000)),"Check order",IF(G225="","OK",IF(SUMPRODUCT(--($A$2:$A$300=G225))&lt;&gt;1,"Check ID",IF(NOT(AND(ISNUMBER(INDEX($F$2:$F$300,SUMPRODUCT(--($A$2:$A$300=G225),ROW($A$2:$A$300))-1)),N(INDEX($F$2:$F$300,SUMPRODUCT(--($A$2:$A$300=G225),ROW($A$2:$A$300))-1))&gt;=0,N(INDEX($F$2:$F$300,SUMPRODUCT(--($A$2:$A$300=G225),ROW($A$2:$A$300))-1))&lt;=1000)),"Check order",IF(INDEX($F$2:$F$300,SUMPRODUCT(--($A$2:$A$300=G225),ROW($A$2:$A$300))-1)&gt;=F225,"Order conflict","OK"))))))</f>
        <v/>
      </c>
      <c r="P225" s="17" t="str">
        <f>IF($A225="","",IF(NOT(ISNUMBER(M225)),"n/a",IF(M225&gt;1,"Over-loaded","OK")))</f>
        <v/>
      </c>
      <c r="Q225" s="17" t="str">
        <f>IF(COUNTA($A225:$K225)=0,"",IF($A225="","Check ID",IF(SUMPRODUCT(--($A$2:$A$300=$A225))&gt;1,"Duplicate ID",IF(OR(NOT(AND(ISNUMBER(H225),N(H225)&gt;=0,N(H225)&lt;=1000000000)),NOT(AND(ISNUMBER(I225),N(I225)&gt;=0,N(I225)&lt;=1000000000)),NOT(OR(J225="Not started",J225="In progress",J225="Done")),NOT(OR(K225="Y",K225="N"))),"Check inputs","OK"))))</f>
        <v/>
      </c>
    </row>
    <row r="226" ht="30" customHeight="1" spans="1:17" x14ac:dyDescent="0.25">
      <c r="A226" s="12"/>
      <c r="B226" s="13"/>
      <c r="C226" s="13"/>
      <c r="D226" s="13"/>
      <c r="E226" s="13"/>
      <c r="F226" s="12"/>
      <c r="G226" s="12"/>
      <c r="H226" s="14"/>
      <c r="I226" s="14"/>
      <c r="J226" s="12"/>
      <c r="K226" s="12"/>
      <c r="L226" s="15" t="str">
        <f>IF($A226="","",IF(SUMPRODUCT(--($A$2:$A$300=$A226))&gt;1,"Check ID",IF(NOT(AND(ISNUMBER(Dashboard!$B$4),N(Dashboard!$B$4)&gt;=1,N(Dashboard!$B$4)&lt;=1000,N(Dashboard!$B$4)=INT(N(Dashboard!$B$4)))),"Check inputs",SUMPRODUCT(--(Loads!$A$2:$A$1000=$A226),--(Loads!$B$2:$B$1000=Dashboard!$B$4),Loads!$C$2:$C$1000))))</f>
        <v/>
      </c>
      <c r="M226" s="16" t="str">
        <f>IF($A226="","",IF(OR(NOT(ISNUMBER(L226)),N(I226)=0),"n/a",L226/I226))</f>
        <v/>
      </c>
      <c r="N226" s="17" t="str">
        <f>IF($A226="","",IF(AND(J226="Done",K226="Y",ISNUMBER(M226),AND(ISNUMBER(Dashboard!$B$3),N(Dashboard!$B$3)&gt;=0,N(Dashboard!$B$3)&lt;=1),O226="OK",Q226="OK",SUMPRODUCT(--(Loads!$A$2:$A$1000=$A226),--(Loads!$B$2:$B$1000=Dashboard!$B$4),--(Loads!$E$2:$E$1000&lt;&gt;"OK"))=0),IF(AND(M226&gt;=Dashboard!$B$3,M226&lt;=1),"Ready","Not ready"),"Not ready"))</f>
        <v/>
      </c>
      <c r="O226" s="17" t="str">
        <f>IF($A226="","",IF(NOT(AND(ISNUMBER(F226),N(F226)&gt;=0,N(F226)&lt;=1000)),"Check order",IF(G226="","OK",IF(SUMPRODUCT(--($A$2:$A$300=G226))&lt;&gt;1,"Check ID",IF(NOT(AND(ISNUMBER(INDEX($F$2:$F$300,SUMPRODUCT(--($A$2:$A$300=G226),ROW($A$2:$A$300))-1)),N(INDEX($F$2:$F$300,SUMPRODUCT(--($A$2:$A$300=G226),ROW($A$2:$A$300))-1))&gt;=0,N(INDEX($F$2:$F$300,SUMPRODUCT(--($A$2:$A$300=G226),ROW($A$2:$A$300))-1))&lt;=1000)),"Check order",IF(INDEX($F$2:$F$300,SUMPRODUCT(--($A$2:$A$300=G226),ROW($A$2:$A$300))-1)&gt;=F226,"Order conflict","OK"))))))</f>
        <v/>
      </c>
      <c r="P226" s="17" t="str">
        <f>IF($A226="","",IF(NOT(ISNUMBER(M226)),"n/a",IF(M226&gt;1,"Over-loaded","OK")))</f>
        <v/>
      </c>
      <c r="Q226" s="17" t="str">
        <f>IF(COUNTA($A226:$K226)=0,"",IF($A226="","Check ID",IF(SUMPRODUCT(--($A$2:$A$300=$A226))&gt;1,"Duplicate ID",IF(OR(NOT(AND(ISNUMBER(H226),N(H226)&gt;=0,N(H226)&lt;=1000000000)),NOT(AND(ISNUMBER(I226),N(I226)&gt;=0,N(I226)&lt;=1000000000)),NOT(OR(J226="Not started",J226="In progress",J226="Done")),NOT(OR(K226="Y",K226="N"))),"Check inputs","OK"))))</f>
        <v/>
      </c>
    </row>
    <row r="227" ht="30" customHeight="1" spans="1:17" x14ac:dyDescent="0.25">
      <c r="A227" s="12"/>
      <c r="B227" s="13"/>
      <c r="C227" s="13"/>
      <c r="D227" s="13"/>
      <c r="E227" s="13"/>
      <c r="F227" s="12"/>
      <c r="G227" s="12"/>
      <c r="H227" s="14"/>
      <c r="I227" s="14"/>
      <c r="J227" s="12"/>
      <c r="K227" s="12"/>
      <c r="L227" s="15" t="str">
        <f>IF($A227="","",IF(SUMPRODUCT(--($A$2:$A$300=$A227))&gt;1,"Check ID",IF(NOT(AND(ISNUMBER(Dashboard!$B$4),N(Dashboard!$B$4)&gt;=1,N(Dashboard!$B$4)&lt;=1000,N(Dashboard!$B$4)=INT(N(Dashboard!$B$4)))),"Check inputs",SUMPRODUCT(--(Loads!$A$2:$A$1000=$A227),--(Loads!$B$2:$B$1000=Dashboard!$B$4),Loads!$C$2:$C$1000))))</f>
        <v/>
      </c>
      <c r="M227" s="16" t="str">
        <f>IF($A227="","",IF(OR(NOT(ISNUMBER(L227)),N(I227)=0),"n/a",L227/I227))</f>
        <v/>
      </c>
      <c r="N227" s="17" t="str">
        <f>IF($A227="","",IF(AND(J227="Done",K227="Y",ISNUMBER(M227),AND(ISNUMBER(Dashboard!$B$3),N(Dashboard!$B$3)&gt;=0,N(Dashboard!$B$3)&lt;=1),O227="OK",Q227="OK",SUMPRODUCT(--(Loads!$A$2:$A$1000=$A227),--(Loads!$B$2:$B$1000=Dashboard!$B$4),--(Loads!$E$2:$E$1000&lt;&gt;"OK"))=0),IF(AND(M227&gt;=Dashboard!$B$3,M227&lt;=1),"Ready","Not ready"),"Not ready"))</f>
        <v/>
      </c>
      <c r="O227" s="17" t="str">
        <f>IF($A227="","",IF(NOT(AND(ISNUMBER(F227),N(F227)&gt;=0,N(F227)&lt;=1000)),"Check order",IF(G227="","OK",IF(SUMPRODUCT(--($A$2:$A$300=G227))&lt;&gt;1,"Check ID",IF(NOT(AND(ISNUMBER(INDEX($F$2:$F$300,SUMPRODUCT(--($A$2:$A$300=G227),ROW($A$2:$A$300))-1)),N(INDEX($F$2:$F$300,SUMPRODUCT(--($A$2:$A$300=G227),ROW($A$2:$A$300))-1))&gt;=0,N(INDEX($F$2:$F$300,SUMPRODUCT(--($A$2:$A$300=G227),ROW($A$2:$A$300))-1))&lt;=1000)),"Check order",IF(INDEX($F$2:$F$300,SUMPRODUCT(--($A$2:$A$300=G227),ROW($A$2:$A$300))-1)&gt;=F227,"Order conflict","OK"))))))</f>
        <v/>
      </c>
      <c r="P227" s="17" t="str">
        <f>IF($A227="","",IF(NOT(ISNUMBER(M227)),"n/a",IF(M227&gt;1,"Over-loaded","OK")))</f>
        <v/>
      </c>
      <c r="Q227" s="17" t="str">
        <f>IF(COUNTA($A227:$K227)=0,"",IF($A227="","Check ID",IF(SUMPRODUCT(--($A$2:$A$300=$A227))&gt;1,"Duplicate ID",IF(OR(NOT(AND(ISNUMBER(H227),N(H227)&gt;=0,N(H227)&lt;=1000000000)),NOT(AND(ISNUMBER(I227),N(I227)&gt;=0,N(I227)&lt;=1000000000)),NOT(OR(J227="Not started",J227="In progress",J227="Done")),NOT(OR(K227="Y",K227="N"))),"Check inputs","OK"))))</f>
        <v/>
      </c>
    </row>
    <row r="228" ht="30" customHeight="1" spans="1:17" x14ac:dyDescent="0.25">
      <c r="A228" s="12"/>
      <c r="B228" s="13"/>
      <c r="C228" s="13"/>
      <c r="D228" s="13"/>
      <c r="E228" s="13"/>
      <c r="F228" s="12"/>
      <c r="G228" s="12"/>
      <c r="H228" s="14"/>
      <c r="I228" s="14"/>
      <c r="J228" s="12"/>
      <c r="K228" s="12"/>
      <c r="L228" s="15" t="str">
        <f>IF($A228="","",IF(SUMPRODUCT(--($A$2:$A$300=$A228))&gt;1,"Check ID",IF(NOT(AND(ISNUMBER(Dashboard!$B$4),N(Dashboard!$B$4)&gt;=1,N(Dashboard!$B$4)&lt;=1000,N(Dashboard!$B$4)=INT(N(Dashboard!$B$4)))),"Check inputs",SUMPRODUCT(--(Loads!$A$2:$A$1000=$A228),--(Loads!$B$2:$B$1000=Dashboard!$B$4),Loads!$C$2:$C$1000))))</f>
        <v/>
      </c>
      <c r="M228" s="16" t="str">
        <f>IF($A228="","",IF(OR(NOT(ISNUMBER(L228)),N(I228)=0),"n/a",L228/I228))</f>
        <v/>
      </c>
      <c r="N228" s="17" t="str">
        <f>IF($A228="","",IF(AND(J228="Done",K228="Y",ISNUMBER(M228),AND(ISNUMBER(Dashboard!$B$3),N(Dashboard!$B$3)&gt;=0,N(Dashboard!$B$3)&lt;=1),O228="OK",Q228="OK",SUMPRODUCT(--(Loads!$A$2:$A$1000=$A228),--(Loads!$B$2:$B$1000=Dashboard!$B$4),--(Loads!$E$2:$E$1000&lt;&gt;"OK"))=0),IF(AND(M228&gt;=Dashboard!$B$3,M228&lt;=1),"Ready","Not ready"),"Not ready"))</f>
        <v/>
      </c>
      <c r="O228" s="17" t="str">
        <f>IF($A228="","",IF(NOT(AND(ISNUMBER(F228),N(F228)&gt;=0,N(F228)&lt;=1000)),"Check order",IF(G228="","OK",IF(SUMPRODUCT(--($A$2:$A$300=G228))&lt;&gt;1,"Check ID",IF(NOT(AND(ISNUMBER(INDEX($F$2:$F$300,SUMPRODUCT(--($A$2:$A$300=G228),ROW($A$2:$A$300))-1)),N(INDEX($F$2:$F$300,SUMPRODUCT(--($A$2:$A$300=G228),ROW($A$2:$A$300))-1))&gt;=0,N(INDEX($F$2:$F$300,SUMPRODUCT(--($A$2:$A$300=G228),ROW($A$2:$A$300))-1))&lt;=1000)),"Check order",IF(INDEX($F$2:$F$300,SUMPRODUCT(--($A$2:$A$300=G228),ROW($A$2:$A$300))-1)&gt;=F228,"Order conflict","OK"))))))</f>
        <v/>
      </c>
      <c r="P228" s="17" t="str">
        <f>IF($A228="","",IF(NOT(ISNUMBER(M228)),"n/a",IF(M228&gt;1,"Over-loaded","OK")))</f>
        <v/>
      </c>
      <c r="Q228" s="17" t="str">
        <f>IF(COUNTA($A228:$K228)=0,"",IF($A228="","Check ID",IF(SUMPRODUCT(--($A$2:$A$300=$A228))&gt;1,"Duplicate ID",IF(OR(NOT(AND(ISNUMBER(H228),N(H228)&gt;=0,N(H228)&lt;=1000000000)),NOT(AND(ISNUMBER(I228),N(I228)&gt;=0,N(I228)&lt;=1000000000)),NOT(OR(J228="Not started",J228="In progress",J228="Done")),NOT(OR(K228="Y",K228="N"))),"Check inputs","OK"))))</f>
        <v/>
      </c>
    </row>
    <row r="229" ht="30" customHeight="1" spans="1:17" x14ac:dyDescent="0.25">
      <c r="A229" s="12"/>
      <c r="B229" s="13"/>
      <c r="C229" s="13"/>
      <c r="D229" s="13"/>
      <c r="E229" s="13"/>
      <c r="F229" s="12"/>
      <c r="G229" s="12"/>
      <c r="H229" s="14"/>
      <c r="I229" s="14"/>
      <c r="J229" s="12"/>
      <c r="K229" s="12"/>
      <c r="L229" s="15" t="str">
        <f>IF($A229="","",IF(SUMPRODUCT(--($A$2:$A$300=$A229))&gt;1,"Check ID",IF(NOT(AND(ISNUMBER(Dashboard!$B$4),N(Dashboard!$B$4)&gt;=1,N(Dashboard!$B$4)&lt;=1000,N(Dashboard!$B$4)=INT(N(Dashboard!$B$4)))),"Check inputs",SUMPRODUCT(--(Loads!$A$2:$A$1000=$A229),--(Loads!$B$2:$B$1000=Dashboard!$B$4),Loads!$C$2:$C$1000))))</f>
        <v/>
      </c>
      <c r="M229" s="16" t="str">
        <f>IF($A229="","",IF(OR(NOT(ISNUMBER(L229)),N(I229)=0),"n/a",L229/I229))</f>
        <v/>
      </c>
      <c r="N229" s="17" t="str">
        <f>IF($A229="","",IF(AND(J229="Done",K229="Y",ISNUMBER(M229),AND(ISNUMBER(Dashboard!$B$3),N(Dashboard!$B$3)&gt;=0,N(Dashboard!$B$3)&lt;=1),O229="OK",Q229="OK",SUMPRODUCT(--(Loads!$A$2:$A$1000=$A229),--(Loads!$B$2:$B$1000=Dashboard!$B$4),--(Loads!$E$2:$E$1000&lt;&gt;"OK"))=0),IF(AND(M229&gt;=Dashboard!$B$3,M229&lt;=1),"Ready","Not ready"),"Not ready"))</f>
        <v/>
      </c>
      <c r="O229" s="17" t="str">
        <f>IF($A229="","",IF(NOT(AND(ISNUMBER(F229),N(F229)&gt;=0,N(F229)&lt;=1000)),"Check order",IF(G229="","OK",IF(SUMPRODUCT(--($A$2:$A$300=G229))&lt;&gt;1,"Check ID",IF(NOT(AND(ISNUMBER(INDEX($F$2:$F$300,SUMPRODUCT(--($A$2:$A$300=G229),ROW($A$2:$A$300))-1)),N(INDEX($F$2:$F$300,SUMPRODUCT(--($A$2:$A$300=G229),ROW($A$2:$A$300))-1))&gt;=0,N(INDEX($F$2:$F$300,SUMPRODUCT(--($A$2:$A$300=G229),ROW($A$2:$A$300))-1))&lt;=1000)),"Check order",IF(INDEX($F$2:$F$300,SUMPRODUCT(--($A$2:$A$300=G229),ROW($A$2:$A$300))-1)&gt;=F229,"Order conflict","OK"))))))</f>
        <v/>
      </c>
      <c r="P229" s="17" t="str">
        <f>IF($A229="","",IF(NOT(ISNUMBER(M229)),"n/a",IF(M229&gt;1,"Over-loaded","OK")))</f>
        <v/>
      </c>
      <c r="Q229" s="17" t="str">
        <f>IF(COUNTA($A229:$K229)=0,"",IF($A229="","Check ID",IF(SUMPRODUCT(--($A$2:$A$300=$A229))&gt;1,"Duplicate ID",IF(OR(NOT(AND(ISNUMBER(H229),N(H229)&gt;=0,N(H229)&lt;=1000000000)),NOT(AND(ISNUMBER(I229),N(I229)&gt;=0,N(I229)&lt;=1000000000)),NOT(OR(J229="Not started",J229="In progress",J229="Done")),NOT(OR(K229="Y",K229="N"))),"Check inputs","OK"))))</f>
        <v/>
      </c>
    </row>
    <row r="230" ht="30" customHeight="1" spans="1:17" x14ac:dyDescent="0.25">
      <c r="A230" s="12"/>
      <c r="B230" s="13"/>
      <c r="C230" s="13"/>
      <c r="D230" s="13"/>
      <c r="E230" s="13"/>
      <c r="F230" s="12"/>
      <c r="G230" s="12"/>
      <c r="H230" s="14"/>
      <c r="I230" s="14"/>
      <c r="J230" s="12"/>
      <c r="K230" s="12"/>
      <c r="L230" s="15" t="str">
        <f>IF($A230="","",IF(SUMPRODUCT(--($A$2:$A$300=$A230))&gt;1,"Check ID",IF(NOT(AND(ISNUMBER(Dashboard!$B$4),N(Dashboard!$B$4)&gt;=1,N(Dashboard!$B$4)&lt;=1000,N(Dashboard!$B$4)=INT(N(Dashboard!$B$4)))),"Check inputs",SUMPRODUCT(--(Loads!$A$2:$A$1000=$A230),--(Loads!$B$2:$B$1000=Dashboard!$B$4),Loads!$C$2:$C$1000))))</f>
        <v/>
      </c>
      <c r="M230" s="16" t="str">
        <f>IF($A230="","",IF(OR(NOT(ISNUMBER(L230)),N(I230)=0),"n/a",L230/I230))</f>
        <v/>
      </c>
      <c r="N230" s="17" t="str">
        <f>IF($A230="","",IF(AND(J230="Done",K230="Y",ISNUMBER(M230),AND(ISNUMBER(Dashboard!$B$3),N(Dashboard!$B$3)&gt;=0,N(Dashboard!$B$3)&lt;=1),O230="OK",Q230="OK",SUMPRODUCT(--(Loads!$A$2:$A$1000=$A230),--(Loads!$B$2:$B$1000=Dashboard!$B$4),--(Loads!$E$2:$E$1000&lt;&gt;"OK"))=0),IF(AND(M230&gt;=Dashboard!$B$3,M230&lt;=1),"Ready","Not ready"),"Not ready"))</f>
        <v/>
      </c>
      <c r="O230" s="17" t="str">
        <f>IF($A230="","",IF(NOT(AND(ISNUMBER(F230),N(F230)&gt;=0,N(F230)&lt;=1000)),"Check order",IF(G230="","OK",IF(SUMPRODUCT(--($A$2:$A$300=G230))&lt;&gt;1,"Check ID",IF(NOT(AND(ISNUMBER(INDEX($F$2:$F$300,SUMPRODUCT(--($A$2:$A$300=G230),ROW($A$2:$A$300))-1)),N(INDEX($F$2:$F$300,SUMPRODUCT(--($A$2:$A$300=G230),ROW($A$2:$A$300))-1))&gt;=0,N(INDEX($F$2:$F$300,SUMPRODUCT(--($A$2:$A$300=G230),ROW($A$2:$A$300))-1))&lt;=1000)),"Check order",IF(INDEX($F$2:$F$300,SUMPRODUCT(--($A$2:$A$300=G230),ROW($A$2:$A$300))-1)&gt;=F230,"Order conflict","OK"))))))</f>
        <v/>
      </c>
      <c r="P230" s="17" t="str">
        <f>IF($A230="","",IF(NOT(ISNUMBER(M230)),"n/a",IF(M230&gt;1,"Over-loaded","OK")))</f>
        <v/>
      </c>
      <c r="Q230" s="17" t="str">
        <f>IF(COUNTA($A230:$K230)=0,"",IF($A230="","Check ID",IF(SUMPRODUCT(--($A$2:$A$300=$A230))&gt;1,"Duplicate ID",IF(OR(NOT(AND(ISNUMBER(H230),N(H230)&gt;=0,N(H230)&lt;=1000000000)),NOT(AND(ISNUMBER(I230),N(I230)&gt;=0,N(I230)&lt;=1000000000)),NOT(OR(J230="Not started",J230="In progress",J230="Done")),NOT(OR(K230="Y",K230="N"))),"Check inputs","OK"))))</f>
        <v/>
      </c>
    </row>
    <row r="231" ht="30" customHeight="1" spans="1:17" x14ac:dyDescent="0.25">
      <c r="A231" s="12"/>
      <c r="B231" s="13"/>
      <c r="C231" s="13"/>
      <c r="D231" s="13"/>
      <c r="E231" s="13"/>
      <c r="F231" s="12"/>
      <c r="G231" s="12"/>
      <c r="H231" s="14"/>
      <c r="I231" s="14"/>
      <c r="J231" s="12"/>
      <c r="K231" s="12"/>
      <c r="L231" s="15" t="str">
        <f>IF($A231="","",IF(SUMPRODUCT(--($A$2:$A$300=$A231))&gt;1,"Check ID",IF(NOT(AND(ISNUMBER(Dashboard!$B$4),N(Dashboard!$B$4)&gt;=1,N(Dashboard!$B$4)&lt;=1000,N(Dashboard!$B$4)=INT(N(Dashboard!$B$4)))),"Check inputs",SUMPRODUCT(--(Loads!$A$2:$A$1000=$A231),--(Loads!$B$2:$B$1000=Dashboard!$B$4),Loads!$C$2:$C$1000))))</f>
        <v/>
      </c>
      <c r="M231" s="16" t="str">
        <f>IF($A231="","",IF(OR(NOT(ISNUMBER(L231)),N(I231)=0),"n/a",L231/I231))</f>
        <v/>
      </c>
      <c r="N231" s="17" t="str">
        <f>IF($A231="","",IF(AND(J231="Done",K231="Y",ISNUMBER(M231),AND(ISNUMBER(Dashboard!$B$3),N(Dashboard!$B$3)&gt;=0,N(Dashboard!$B$3)&lt;=1),O231="OK",Q231="OK",SUMPRODUCT(--(Loads!$A$2:$A$1000=$A231),--(Loads!$B$2:$B$1000=Dashboard!$B$4),--(Loads!$E$2:$E$1000&lt;&gt;"OK"))=0),IF(AND(M231&gt;=Dashboard!$B$3,M231&lt;=1),"Ready","Not ready"),"Not ready"))</f>
        <v/>
      </c>
      <c r="O231" s="17" t="str">
        <f>IF($A231="","",IF(NOT(AND(ISNUMBER(F231),N(F231)&gt;=0,N(F231)&lt;=1000)),"Check order",IF(G231="","OK",IF(SUMPRODUCT(--($A$2:$A$300=G231))&lt;&gt;1,"Check ID",IF(NOT(AND(ISNUMBER(INDEX($F$2:$F$300,SUMPRODUCT(--($A$2:$A$300=G231),ROW($A$2:$A$300))-1)),N(INDEX($F$2:$F$300,SUMPRODUCT(--($A$2:$A$300=G231),ROW($A$2:$A$300))-1))&gt;=0,N(INDEX($F$2:$F$300,SUMPRODUCT(--($A$2:$A$300=G231),ROW($A$2:$A$300))-1))&lt;=1000)),"Check order",IF(INDEX($F$2:$F$300,SUMPRODUCT(--($A$2:$A$300=G231),ROW($A$2:$A$300))-1)&gt;=F231,"Order conflict","OK"))))))</f>
        <v/>
      </c>
      <c r="P231" s="17" t="str">
        <f>IF($A231="","",IF(NOT(ISNUMBER(M231)),"n/a",IF(M231&gt;1,"Over-loaded","OK")))</f>
        <v/>
      </c>
      <c r="Q231" s="17" t="str">
        <f>IF(COUNTA($A231:$K231)=0,"",IF($A231="","Check ID",IF(SUMPRODUCT(--($A$2:$A$300=$A231))&gt;1,"Duplicate ID",IF(OR(NOT(AND(ISNUMBER(H231),N(H231)&gt;=0,N(H231)&lt;=1000000000)),NOT(AND(ISNUMBER(I231),N(I231)&gt;=0,N(I231)&lt;=1000000000)),NOT(OR(J231="Not started",J231="In progress",J231="Done")),NOT(OR(K231="Y",K231="N"))),"Check inputs","OK"))))</f>
        <v/>
      </c>
    </row>
    <row r="232" ht="30" customHeight="1" spans="1:17" x14ac:dyDescent="0.25">
      <c r="A232" s="12"/>
      <c r="B232" s="13"/>
      <c r="C232" s="13"/>
      <c r="D232" s="13"/>
      <c r="E232" s="13"/>
      <c r="F232" s="12"/>
      <c r="G232" s="12"/>
      <c r="H232" s="14"/>
      <c r="I232" s="14"/>
      <c r="J232" s="12"/>
      <c r="K232" s="12"/>
      <c r="L232" s="15" t="str">
        <f>IF($A232="","",IF(SUMPRODUCT(--($A$2:$A$300=$A232))&gt;1,"Check ID",IF(NOT(AND(ISNUMBER(Dashboard!$B$4),N(Dashboard!$B$4)&gt;=1,N(Dashboard!$B$4)&lt;=1000,N(Dashboard!$B$4)=INT(N(Dashboard!$B$4)))),"Check inputs",SUMPRODUCT(--(Loads!$A$2:$A$1000=$A232),--(Loads!$B$2:$B$1000=Dashboard!$B$4),Loads!$C$2:$C$1000))))</f>
        <v/>
      </c>
      <c r="M232" s="16" t="str">
        <f>IF($A232="","",IF(OR(NOT(ISNUMBER(L232)),N(I232)=0),"n/a",L232/I232))</f>
        <v/>
      </c>
      <c r="N232" s="17" t="str">
        <f>IF($A232="","",IF(AND(J232="Done",K232="Y",ISNUMBER(M232),AND(ISNUMBER(Dashboard!$B$3),N(Dashboard!$B$3)&gt;=0,N(Dashboard!$B$3)&lt;=1),O232="OK",Q232="OK",SUMPRODUCT(--(Loads!$A$2:$A$1000=$A232),--(Loads!$B$2:$B$1000=Dashboard!$B$4),--(Loads!$E$2:$E$1000&lt;&gt;"OK"))=0),IF(AND(M232&gt;=Dashboard!$B$3,M232&lt;=1),"Ready","Not ready"),"Not ready"))</f>
        <v/>
      </c>
      <c r="O232" s="17" t="str">
        <f>IF($A232="","",IF(NOT(AND(ISNUMBER(F232),N(F232)&gt;=0,N(F232)&lt;=1000)),"Check order",IF(G232="","OK",IF(SUMPRODUCT(--($A$2:$A$300=G232))&lt;&gt;1,"Check ID",IF(NOT(AND(ISNUMBER(INDEX($F$2:$F$300,SUMPRODUCT(--($A$2:$A$300=G232),ROW($A$2:$A$300))-1)),N(INDEX($F$2:$F$300,SUMPRODUCT(--($A$2:$A$300=G232),ROW($A$2:$A$300))-1))&gt;=0,N(INDEX($F$2:$F$300,SUMPRODUCT(--($A$2:$A$300=G232),ROW($A$2:$A$300))-1))&lt;=1000)),"Check order",IF(INDEX($F$2:$F$300,SUMPRODUCT(--($A$2:$A$300=G232),ROW($A$2:$A$300))-1)&gt;=F232,"Order conflict","OK"))))))</f>
        <v/>
      </c>
      <c r="P232" s="17" t="str">
        <f>IF($A232="","",IF(NOT(ISNUMBER(M232)),"n/a",IF(M232&gt;1,"Over-loaded","OK")))</f>
        <v/>
      </c>
      <c r="Q232" s="17" t="str">
        <f>IF(COUNTA($A232:$K232)=0,"",IF($A232="","Check ID",IF(SUMPRODUCT(--($A$2:$A$300=$A232))&gt;1,"Duplicate ID",IF(OR(NOT(AND(ISNUMBER(H232),N(H232)&gt;=0,N(H232)&lt;=1000000000)),NOT(AND(ISNUMBER(I232),N(I232)&gt;=0,N(I232)&lt;=1000000000)),NOT(OR(J232="Not started",J232="In progress",J232="Done")),NOT(OR(K232="Y",K232="N"))),"Check inputs","OK"))))</f>
        <v/>
      </c>
    </row>
    <row r="233" ht="30" customHeight="1" spans="1:17" x14ac:dyDescent="0.25">
      <c r="A233" s="12"/>
      <c r="B233" s="13"/>
      <c r="C233" s="13"/>
      <c r="D233" s="13"/>
      <c r="E233" s="13"/>
      <c r="F233" s="12"/>
      <c r="G233" s="12"/>
      <c r="H233" s="14"/>
      <c r="I233" s="14"/>
      <c r="J233" s="12"/>
      <c r="K233" s="12"/>
      <c r="L233" s="15" t="str">
        <f>IF($A233="","",IF(SUMPRODUCT(--($A$2:$A$300=$A233))&gt;1,"Check ID",IF(NOT(AND(ISNUMBER(Dashboard!$B$4),N(Dashboard!$B$4)&gt;=1,N(Dashboard!$B$4)&lt;=1000,N(Dashboard!$B$4)=INT(N(Dashboard!$B$4)))),"Check inputs",SUMPRODUCT(--(Loads!$A$2:$A$1000=$A233),--(Loads!$B$2:$B$1000=Dashboard!$B$4),Loads!$C$2:$C$1000))))</f>
        <v/>
      </c>
      <c r="M233" s="16" t="str">
        <f>IF($A233="","",IF(OR(NOT(ISNUMBER(L233)),N(I233)=0),"n/a",L233/I233))</f>
        <v/>
      </c>
      <c r="N233" s="17" t="str">
        <f>IF($A233="","",IF(AND(J233="Done",K233="Y",ISNUMBER(M233),AND(ISNUMBER(Dashboard!$B$3),N(Dashboard!$B$3)&gt;=0,N(Dashboard!$B$3)&lt;=1),O233="OK",Q233="OK",SUMPRODUCT(--(Loads!$A$2:$A$1000=$A233),--(Loads!$B$2:$B$1000=Dashboard!$B$4),--(Loads!$E$2:$E$1000&lt;&gt;"OK"))=0),IF(AND(M233&gt;=Dashboard!$B$3,M233&lt;=1),"Ready","Not ready"),"Not ready"))</f>
        <v/>
      </c>
      <c r="O233" s="17" t="str">
        <f>IF($A233="","",IF(NOT(AND(ISNUMBER(F233),N(F233)&gt;=0,N(F233)&lt;=1000)),"Check order",IF(G233="","OK",IF(SUMPRODUCT(--($A$2:$A$300=G233))&lt;&gt;1,"Check ID",IF(NOT(AND(ISNUMBER(INDEX($F$2:$F$300,SUMPRODUCT(--($A$2:$A$300=G233),ROW($A$2:$A$300))-1)),N(INDEX($F$2:$F$300,SUMPRODUCT(--($A$2:$A$300=G233),ROW($A$2:$A$300))-1))&gt;=0,N(INDEX($F$2:$F$300,SUMPRODUCT(--($A$2:$A$300=G233),ROW($A$2:$A$300))-1))&lt;=1000)),"Check order",IF(INDEX($F$2:$F$300,SUMPRODUCT(--($A$2:$A$300=G233),ROW($A$2:$A$300))-1)&gt;=F233,"Order conflict","OK"))))))</f>
        <v/>
      </c>
      <c r="P233" s="17" t="str">
        <f>IF($A233="","",IF(NOT(ISNUMBER(M233)),"n/a",IF(M233&gt;1,"Over-loaded","OK")))</f>
        <v/>
      </c>
      <c r="Q233" s="17" t="str">
        <f>IF(COUNTA($A233:$K233)=0,"",IF($A233="","Check ID",IF(SUMPRODUCT(--($A$2:$A$300=$A233))&gt;1,"Duplicate ID",IF(OR(NOT(AND(ISNUMBER(H233),N(H233)&gt;=0,N(H233)&lt;=1000000000)),NOT(AND(ISNUMBER(I233),N(I233)&gt;=0,N(I233)&lt;=1000000000)),NOT(OR(J233="Not started",J233="In progress",J233="Done")),NOT(OR(K233="Y",K233="N"))),"Check inputs","OK"))))</f>
        <v/>
      </c>
    </row>
    <row r="234" ht="30" customHeight="1" spans="1:17" x14ac:dyDescent="0.25">
      <c r="A234" s="12"/>
      <c r="B234" s="13"/>
      <c r="C234" s="13"/>
      <c r="D234" s="13"/>
      <c r="E234" s="13"/>
      <c r="F234" s="12"/>
      <c r="G234" s="12"/>
      <c r="H234" s="14"/>
      <c r="I234" s="14"/>
      <c r="J234" s="12"/>
      <c r="K234" s="12"/>
      <c r="L234" s="15" t="str">
        <f>IF($A234="","",IF(SUMPRODUCT(--($A$2:$A$300=$A234))&gt;1,"Check ID",IF(NOT(AND(ISNUMBER(Dashboard!$B$4),N(Dashboard!$B$4)&gt;=1,N(Dashboard!$B$4)&lt;=1000,N(Dashboard!$B$4)=INT(N(Dashboard!$B$4)))),"Check inputs",SUMPRODUCT(--(Loads!$A$2:$A$1000=$A234),--(Loads!$B$2:$B$1000=Dashboard!$B$4),Loads!$C$2:$C$1000))))</f>
        <v/>
      </c>
      <c r="M234" s="16" t="str">
        <f>IF($A234="","",IF(OR(NOT(ISNUMBER(L234)),N(I234)=0),"n/a",L234/I234))</f>
        <v/>
      </c>
      <c r="N234" s="17" t="str">
        <f>IF($A234="","",IF(AND(J234="Done",K234="Y",ISNUMBER(M234),AND(ISNUMBER(Dashboard!$B$3),N(Dashboard!$B$3)&gt;=0,N(Dashboard!$B$3)&lt;=1),O234="OK",Q234="OK",SUMPRODUCT(--(Loads!$A$2:$A$1000=$A234),--(Loads!$B$2:$B$1000=Dashboard!$B$4),--(Loads!$E$2:$E$1000&lt;&gt;"OK"))=0),IF(AND(M234&gt;=Dashboard!$B$3,M234&lt;=1),"Ready","Not ready"),"Not ready"))</f>
        <v/>
      </c>
      <c r="O234" s="17" t="str">
        <f>IF($A234="","",IF(NOT(AND(ISNUMBER(F234),N(F234)&gt;=0,N(F234)&lt;=1000)),"Check order",IF(G234="","OK",IF(SUMPRODUCT(--($A$2:$A$300=G234))&lt;&gt;1,"Check ID",IF(NOT(AND(ISNUMBER(INDEX($F$2:$F$300,SUMPRODUCT(--($A$2:$A$300=G234),ROW($A$2:$A$300))-1)),N(INDEX($F$2:$F$300,SUMPRODUCT(--($A$2:$A$300=G234),ROW($A$2:$A$300))-1))&gt;=0,N(INDEX($F$2:$F$300,SUMPRODUCT(--($A$2:$A$300=G234),ROW($A$2:$A$300))-1))&lt;=1000)),"Check order",IF(INDEX($F$2:$F$300,SUMPRODUCT(--($A$2:$A$300=G234),ROW($A$2:$A$300))-1)&gt;=F234,"Order conflict","OK"))))))</f>
        <v/>
      </c>
      <c r="P234" s="17" t="str">
        <f>IF($A234="","",IF(NOT(ISNUMBER(M234)),"n/a",IF(M234&gt;1,"Over-loaded","OK")))</f>
        <v/>
      </c>
      <c r="Q234" s="17" t="str">
        <f>IF(COUNTA($A234:$K234)=0,"",IF($A234="","Check ID",IF(SUMPRODUCT(--($A$2:$A$300=$A234))&gt;1,"Duplicate ID",IF(OR(NOT(AND(ISNUMBER(H234),N(H234)&gt;=0,N(H234)&lt;=1000000000)),NOT(AND(ISNUMBER(I234),N(I234)&gt;=0,N(I234)&lt;=1000000000)),NOT(OR(J234="Not started",J234="In progress",J234="Done")),NOT(OR(K234="Y",K234="N"))),"Check inputs","OK"))))</f>
        <v/>
      </c>
    </row>
    <row r="235" ht="30" customHeight="1" spans="1:17" x14ac:dyDescent="0.25">
      <c r="A235" s="12"/>
      <c r="B235" s="13"/>
      <c r="C235" s="13"/>
      <c r="D235" s="13"/>
      <c r="E235" s="13"/>
      <c r="F235" s="12"/>
      <c r="G235" s="12"/>
      <c r="H235" s="14"/>
      <c r="I235" s="14"/>
      <c r="J235" s="12"/>
      <c r="K235" s="12"/>
      <c r="L235" s="15" t="str">
        <f>IF($A235="","",IF(SUMPRODUCT(--($A$2:$A$300=$A235))&gt;1,"Check ID",IF(NOT(AND(ISNUMBER(Dashboard!$B$4),N(Dashboard!$B$4)&gt;=1,N(Dashboard!$B$4)&lt;=1000,N(Dashboard!$B$4)=INT(N(Dashboard!$B$4)))),"Check inputs",SUMPRODUCT(--(Loads!$A$2:$A$1000=$A235),--(Loads!$B$2:$B$1000=Dashboard!$B$4),Loads!$C$2:$C$1000))))</f>
        <v/>
      </c>
      <c r="M235" s="16" t="str">
        <f>IF($A235="","",IF(OR(NOT(ISNUMBER(L235)),N(I235)=0),"n/a",L235/I235))</f>
        <v/>
      </c>
      <c r="N235" s="17" t="str">
        <f>IF($A235="","",IF(AND(J235="Done",K235="Y",ISNUMBER(M235),AND(ISNUMBER(Dashboard!$B$3),N(Dashboard!$B$3)&gt;=0,N(Dashboard!$B$3)&lt;=1),O235="OK",Q235="OK",SUMPRODUCT(--(Loads!$A$2:$A$1000=$A235),--(Loads!$B$2:$B$1000=Dashboard!$B$4),--(Loads!$E$2:$E$1000&lt;&gt;"OK"))=0),IF(AND(M235&gt;=Dashboard!$B$3,M235&lt;=1),"Ready","Not ready"),"Not ready"))</f>
        <v/>
      </c>
      <c r="O235" s="17" t="str">
        <f>IF($A235="","",IF(NOT(AND(ISNUMBER(F235),N(F235)&gt;=0,N(F235)&lt;=1000)),"Check order",IF(G235="","OK",IF(SUMPRODUCT(--($A$2:$A$300=G235))&lt;&gt;1,"Check ID",IF(NOT(AND(ISNUMBER(INDEX($F$2:$F$300,SUMPRODUCT(--($A$2:$A$300=G235),ROW($A$2:$A$300))-1)),N(INDEX($F$2:$F$300,SUMPRODUCT(--($A$2:$A$300=G235),ROW($A$2:$A$300))-1))&gt;=0,N(INDEX($F$2:$F$300,SUMPRODUCT(--($A$2:$A$300=G235),ROW($A$2:$A$300))-1))&lt;=1000)),"Check order",IF(INDEX($F$2:$F$300,SUMPRODUCT(--($A$2:$A$300=G235),ROW($A$2:$A$300))-1)&gt;=F235,"Order conflict","OK"))))))</f>
        <v/>
      </c>
      <c r="P235" s="17" t="str">
        <f>IF($A235="","",IF(NOT(ISNUMBER(M235)),"n/a",IF(M235&gt;1,"Over-loaded","OK")))</f>
        <v/>
      </c>
      <c r="Q235" s="17" t="str">
        <f>IF(COUNTA($A235:$K235)=0,"",IF($A235="","Check ID",IF(SUMPRODUCT(--($A$2:$A$300=$A235))&gt;1,"Duplicate ID",IF(OR(NOT(AND(ISNUMBER(H235),N(H235)&gt;=0,N(H235)&lt;=1000000000)),NOT(AND(ISNUMBER(I235),N(I235)&gt;=0,N(I235)&lt;=1000000000)),NOT(OR(J235="Not started",J235="In progress",J235="Done")),NOT(OR(K235="Y",K235="N"))),"Check inputs","OK"))))</f>
        <v/>
      </c>
    </row>
    <row r="236" ht="30" customHeight="1" spans="1:17" x14ac:dyDescent="0.25">
      <c r="A236" s="12"/>
      <c r="B236" s="13"/>
      <c r="C236" s="13"/>
      <c r="D236" s="13"/>
      <c r="E236" s="13"/>
      <c r="F236" s="12"/>
      <c r="G236" s="12"/>
      <c r="H236" s="14"/>
      <c r="I236" s="14"/>
      <c r="J236" s="12"/>
      <c r="K236" s="12"/>
      <c r="L236" s="15" t="str">
        <f>IF($A236="","",IF(SUMPRODUCT(--($A$2:$A$300=$A236))&gt;1,"Check ID",IF(NOT(AND(ISNUMBER(Dashboard!$B$4),N(Dashboard!$B$4)&gt;=1,N(Dashboard!$B$4)&lt;=1000,N(Dashboard!$B$4)=INT(N(Dashboard!$B$4)))),"Check inputs",SUMPRODUCT(--(Loads!$A$2:$A$1000=$A236),--(Loads!$B$2:$B$1000=Dashboard!$B$4),Loads!$C$2:$C$1000))))</f>
        <v/>
      </c>
      <c r="M236" s="16" t="str">
        <f>IF($A236="","",IF(OR(NOT(ISNUMBER(L236)),N(I236)=0),"n/a",L236/I236))</f>
        <v/>
      </c>
      <c r="N236" s="17" t="str">
        <f>IF($A236="","",IF(AND(J236="Done",K236="Y",ISNUMBER(M236),AND(ISNUMBER(Dashboard!$B$3),N(Dashboard!$B$3)&gt;=0,N(Dashboard!$B$3)&lt;=1),O236="OK",Q236="OK",SUMPRODUCT(--(Loads!$A$2:$A$1000=$A236),--(Loads!$B$2:$B$1000=Dashboard!$B$4),--(Loads!$E$2:$E$1000&lt;&gt;"OK"))=0),IF(AND(M236&gt;=Dashboard!$B$3,M236&lt;=1),"Ready","Not ready"),"Not ready"))</f>
        <v/>
      </c>
      <c r="O236" s="17" t="str">
        <f>IF($A236="","",IF(NOT(AND(ISNUMBER(F236),N(F236)&gt;=0,N(F236)&lt;=1000)),"Check order",IF(G236="","OK",IF(SUMPRODUCT(--($A$2:$A$300=G236))&lt;&gt;1,"Check ID",IF(NOT(AND(ISNUMBER(INDEX($F$2:$F$300,SUMPRODUCT(--($A$2:$A$300=G236),ROW($A$2:$A$300))-1)),N(INDEX($F$2:$F$300,SUMPRODUCT(--($A$2:$A$300=G236),ROW($A$2:$A$300))-1))&gt;=0,N(INDEX($F$2:$F$300,SUMPRODUCT(--($A$2:$A$300=G236),ROW($A$2:$A$300))-1))&lt;=1000)),"Check order",IF(INDEX($F$2:$F$300,SUMPRODUCT(--($A$2:$A$300=G236),ROW($A$2:$A$300))-1)&gt;=F236,"Order conflict","OK"))))))</f>
        <v/>
      </c>
      <c r="P236" s="17" t="str">
        <f>IF($A236="","",IF(NOT(ISNUMBER(M236)),"n/a",IF(M236&gt;1,"Over-loaded","OK")))</f>
        <v/>
      </c>
      <c r="Q236" s="17" t="str">
        <f>IF(COUNTA($A236:$K236)=0,"",IF($A236="","Check ID",IF(SUMPRODUCT(--($A$2:$A$300=$A236))&gt;1,"Duplicate ID",IF(OR(NOT(AND(ISNUMBER(H236),N(H236)&gt;=0,N(H236)&lt;=1000000000)),NOT(AND(ISNUMBER(I236),N(I236)&gt;=0,N(I236)&lt;=1000000000)),NOT(OR(J236="Not started",J236="In progress",J236="Done")),NOT(OR(K236="Y",K236="N"))),"Check inputs","OK"))))</f>
        <v/>
      </c>
    </row>
    <row r="237" ht="30" customHeight="1" spans="1:17" x14ac:dyDescent="0.25">
      <c r="A237" s="12"/>
      <c r="B237" s="13"/>
      <c r="C237" s="13"/>
      <c r="D237" s="13"/>
      <c r="E237" s="13"/>
      <c r="F237" s="12"/>
      <c r="G237" s="12"/>
      <c r="H237" s="14"/>
      <c r="I237" s="14"/>
      <c r="J237" s="12"/>
      <c r="K237" s="12"/>
      <c r="L237" s="15" t="str">
        <f>IF($A237="","",IF(SUMPRODUCT(--($A$2:$A$300=$A237))&gt;1,"Check ID",IF(NOT(AND(ISNUMBER(Dashboard!$B$4),N(Dashboard!$B$4)&gt;=1,N(Dashboard!$B$4)&lt;=1000,N(Dashboard!$B$4)=INT(N(Dashboard!$B$4)))),"Check inputs",SUMPRODUCT(--(Loads!$A$2:$A$1000=$A237),--(Loads!$B$2:$B$1000=Dashboard!$B$4),Loads!$C$2:$C$1000))))</f>
        <v/>
      </c>
      <c r="M237" s="16" t="str">
        <f>IF($A237="","",IF(OR(NOT(ISNUMBER(L237)),N(I237)=0),"n/a",L237/I237))</f>
        <v/>
      </c>
      <c r="N237" s="17" t="str">
        <f>IF($A237="","",IF(AND(J237="Done",K237="Y",ISNUMBER(M237),AND(ISNUMBER(Dashboard!$B$3),N(Dashboard!$B$3)&gt;=0,N(Dashboard!$B$3)&lt;=1),O237="OK",Q237="OK",SUMPRODUCT(--(Loads!$A$2:$A$1000=$A237),--(Loads!$B$2:$B$1000=Dashboard!$B$4),--(Loads!$E$2:$E$1000&lt;&gt;"OK"))=0),IF(AND(M237&gt;=Dashboard!$B$3,M237&lt;=1),"Ready","Not ready"),"Not ready"))</f>
        <v/>
      </c>
      <c r="O237" s="17" t="str">
        <f>IF($A237="","",IF(NOT(AND(ISNUMBER(F237),N(F237)&gt;=0,N(F237)&lt;=1000)),"Check order",IF(G237="","OK",IF(SUMPRODUCT(--($A$2:$A$300=G237))&lt;&gt;1,"Check ID",IF(NOT(AND(ISNUMBER(INDEX($F$2:$F$300,SUMPRODUCT(--($A$2:$A$300=G237),ROW($A$2:$A$300))-1)),N(INDEX($F$2:$F$300,SUMPRODUCT(--($A$2:$A$300=G237),ROW($A$2:$A$300))-1))&gt;=0,N(INDEX($F$2:$F$300,SUMPRODUCT(--($A$2:$A$300=G237),ROW($A$2:$A$300))-1))&lt;=1000)),"Check order",IF(INDEX($F$2:$F$300,SUMPRODUCT(--($A$2:$A$300=G237),ROW($A$2:$A$300))-1)&gt;=F237,"Order conflict","OK"))))))</f>
        <v/>
      </c>
      <c r="P237" s="17" t="str">
        <f>IF($A237="","",IF(NOT(ISNUMBER(M237)),"n/a",IF(M237&gt;1,"Over-loaded","OK")))</f>
        <v/>
      </c>
      <c r="Q237" s="17" t="str">
        <f>IF(COUNTA($A237:$K237)=0,"",IF($A237="","Check ID",IF(SUMPRODUCT(--($A$2:$A$300=$A237))&gt;1,"Duplicate ID",IF(OR(NOT(AND(ISNUMBER(H237),N(H237)&gt;=0,N(H237)&lt;=1000000000)),NOT(AND(ISNUMBER(I237),N(I237)&gt;=0,N(I237)&lt;=1000000000)),NOT(OR(J237="Not started",J237="In progress",J237="Done")),NOT(OR(K237="Y",K237="N"))),"Check inputs","OK"))))</f>
        <v/>
      </c>
    </row>
    <row r="238" ht="30" customHeight="1" spans="1:17" x14ac:dyDescent="0.25">
      <c r="A238" s="12"/>
      <c r="B238" s="13"/>
      <c r="C238" s="13"/>
      <c r="D238" s="13"/>
      <c r="E238" s="13"/>
      <c r="F238" s="12"/>
      <c r="G238" s="12"/>
      <c r="H238" s="14"/>
      <c r="I238" s="14"/>
      <c r="J238" s="12"/>
      <c r="K238" s="12"/>
      <c r="L238" s="15" t="str">
        <f>IF($A238="","",IF(SUMPRODUCT(--($A$2:$A$300=$A238))&gt;1,"Check ID",IF(NOT(AND(ISNUMBER(Dashboard!$B$4),N(Dashboard!$B$4)&gt;=1,N(Dashboard!$B$4)&lt;=1000,N(Dashboard!$B$4)=INT(N(Dashboard!$B$4)))),"Check inputs",SUMPRODUCT(--(Loads!$A$2:$A$1000=$A238),--(Loads!$B$2:$B$1000=Dashboard!$B$4),Loads!$C$2:$C$1000))))</f>
        <v/>
      </c>
      <c r="M238" s="16" t="str">
        <f>IF($A238="","",IF(OR(NOT(ISNUMBER(L238)),N(I238)=0),"n/a",L238/I238))</f>
        <v/>
      </c>
      <c r="N238" s="17" t="str">
        <f>IF($A238="","",IF(AND(J238="Done",K238="Y",ISNUMBER(M238),AND(ISNUMBER(Dashboard!$B$3),N(Dashboard!$B$3)&gt;=0,N(Dashboard!$B$3)&lt;=1),O238="OK",Q238="OK",SUMPRODUCT(--(Loads!$A$2:$A$1000=$A238),--(Loads!$B$2:$B$1000=Dashboard!$B$4),--(Loads!$E$2:$E$1000&lt;&gt;"OK"))=0),IF(AND(M238&gt;=Dashboard!$B$3,M238&lt;=1),"Ready","Not ready"),"Not ready"))</f>
        <v/>
      </c>
      <c r="O238" s="17" t="str">
        <f>IF($A238="","",IF(NOT(AND(ISNUMBER(F238),N(F238)&gt;=0,N(F238)&lt;=1000)),"Check order",IF(G238="","OK",IF(SUMPRODUCT(--($A$2:$A$300=G238))&lt;&gt;1,"Check ID",IF(NOT(AND(ISNUMBER(INDEX($F$2:$F$300,SUMPRODUCT(--($A$2:$A$300=G238),ROW($A$2:$A$300))-1)),N(INDEX($F$2:$F$300,SUMPRODUCT(--($A$2:$A$300=G238),ROW($A$2:$A$300))-1))&gt;=0,N(INDEX($F$2:$F$300,SUMPRODUCT(--($A$2:$A$300=G238),ROW($A$2:$A$300))-1))&lt;=1000)),"Check order",IF(INDEX($F$2:$F$300,SUMPRODUCT(--($A$2:$A$300=G238),ROW($A$2:$A$300))-1)&gt;=F238,"Order conflict","OK"))))))</f>
        <v/>
      </c>
      <c r="P238" s="17" t="str">
        <f>IF($A238="","",IF(NOT(ISNUMBER(M238)),"n/a",IF(M238&gt;1,"Over-loaded","OK")))</f>
        <v/>
      </c>
      <c r="Q238" s="17" t="str">
        <f>IF(COUNTA($A238:$K238)=0,"",IF($A238="","Check ID",IF(SUMPRODUCT(--($A$2:$A$300=$A238))&gt;1,"Duplicate ID",IF(OR(NOT(AND(ISNUMBER(H238),N(H238)&gt;=0,N(H238)&lt;=1000000000)),NOT(AND(ISNUMBER(I238),N(I238)&gt;=0,N(I238)&lt;=1000000000)),NOT(OR(J238="Not started",J238="In progress",J238="Done")),NOT(OR(K238="Y",K238="N"))),"Check inputs","OK"))))</f>
        <v/>
      </c>
    </row>
    <row r="239" ht="30" customHeight="1" spans="1:17" x14ac:dyDescent="0.25">
      <c r="A239" s="12"/>
      <c r="B239" s="13"/>
      <c r="C239" s="13"/>
      <c r="D239" s="13"/>
      <c r="E239" s="13"/>
      <c r="F239" s="12"/>
      <c r="G239" s="12"/>
      <c r="H239" s="14"/>
      <c r="I239" s="14"/>
      <c r="J239" s="12"/>
      <c r="K239" s="12"/>
      <c r="L239" s="15" t="str">
        <f>IF($A239="","",IF(SUMPRODUCT(--($A$2:$A$300=$A239))&gt;1,"Check ID",IF(NOT(AND(ISNUMBER(Dashboard!$B$4),N(Dashboard!$B$4)&gt;=1,N(Dashboard!$B$4)&lt;=1000,N(Dashboard!$B$4)=INT(N(Dashboard!$B$4)))),"Check inputs",SUMPRODUCT(--(Loads!$A$2:$A$1000=$A239),--(Loads!$B$2:$B$1000=Dashboard!$B$4),Loads!$C$2:$C$1000))))</f>
        <v/>
      </c>
      <c r="M239" s="16" t="str">
        <f>IF($A239="","",IF(OR(NOT(ISNUMBER(L239)),N(I239)=0),"n/a",L239/I239))</f>
        <v/>
      </c>
      <c r="N239" s="17" t="str">
        <f>IF($A239="","",IF(AND(J239="Done",K239="Y",ISNUMBER(M239),AND(ISNUMBER(Dashboard!$B$3),N(Dashboard!$B$3)&gt;=0,N(Dashboard!$B$3)&lt;=1),O239="OK",Q239="OK",SUMPRODUCT(--(Loads!$A$2:$A$1000=$A239),--(Loads!$B$2:$B$1000=Dashboard!$B$4),--(Loads!$E$2:$E$1000&lt;&gt;"OK"))=0),IF(AND(M239&gt;=Dashboard!$B$3,M239&lt;=1),"Ready","Not ready"),"Not ready"))</f>
        <v/>
      </c>
      <c r="O239" s="17" t="str">
        <f>IF($A239="","",IF(NOT(AND(ISNUMBER(F239),N(F239)&gt;=0,N(F239)&lt;=1000)),"Check order",IF(G239="","OK",IF(SUMPRODUCT(--($A$2:$A$300=G239))&lt;&gt;1,"Check ID",IF(NOT(AND(ISNUMBER(INDEX($F$2:$F$300,SUMPRODUCT(--($A$2:$A$300=G239),ROW($A$2:$A$300))-1)),N(INDEX($F$2:$F$300,SUMPRODUCT(--($A$2:$A$300=G239),ROW($A$2:$A$300))-1))&gt;=0,N(INDEX($F$2:$F$300,SUMPRODUCT(--($A$2:$A$300=G239),ROW($A$2:$A$300))-1))&lt;=1000)),"Check order",IF(INDEX($F$2:$F$300,SUMPRODUCT(--($A$2:$A$300=G239),ROW($A$2:$A$300))-1)&gt;=F239,"Order conflict","OK"))))))</f>
        <v/>
      </c>
      <c r="P239" s="17" t="str">
        <f>IF($A239="","",IF(NOT(ISNUMBER(M239)),"n/a",IF(M239&gt;1,"Over-loaded","OK")))</f>
        <v/>
      </c>
      <c r="Q239" s="17" t="str">
        <f>IF(COUNTA($A239:$K239)=0,"",IF($A239="","Check ID",IF(SUMPRODUCT(--($A$2:$A$300=$A239))&gt;1,"Duplicate ID",IF(OR(NOT(AND(ISNUMBER(H239),N(H239)&gt;=0,N(H239)&lt;=1000000000)),NOT(AND(ISNUMBER(I239),N(I239)&gt;=0,N(I239)&lt;=1000000000)),NOT(OR(J239="Not started",J239="In progress",J239="Done")),NOT(OR(K239="Y",K239="N"))),"Check inputs","OK"))))</f>
        <v/>
      </c>
    </row>
    <row r="240" ht="30" customHeight="1" spans="1:17" x14ac:dyDescent="0.25">
      <c r="A240" s="12"/>
      <c r="B240" s="13"/>
      <c r="C240" s="13"/>
      <c r="D240" s="13"/>
      <c r="E240" s="13"/>
      <c r="F240" s="12"/>
      <c r="G240" s="12"/>
      <c r="H240" s="14"/>
      <c r="I240" s="14"/>
      <c r="J240" s="12"/>
      <c r="K240" s="12"/>
      <c r="L240" s="15" t="str">
        <f>IF($A240="","",IF(SUMPRODUCT(--($A$2:$A$300=$A240))&gt;1,"Check ID",IF(NOT(AND(ISNUMBER(Dashboard!$B$4),N(Dashboard!$B$4)&gt;=1,N(Dashboard!$B$4)&lt;=1000,N(Dashboard!$B$4)=INT(N(Dashboard!$B$4)))),"Check inputs",SUMPRODUCT(--(Loads!$A$2:$A$1000=$A240),--(Loads!$B$2:$B$1000=Dashboard!$B$4),Loads!$C$2:$C$1000))))</f>
        <v/>
      </c>
      <c r="M240" s="16" t="str">
        <f>IF($A240="","",IF(OR(NOT(ISNUMBER(L240)),N(I240)=0),"n/a",L240/I240))</f>
        <v/>
      </c>
      <c r="N240" s="17" t="str">
        <f>IF($A240="","",IF(AND(J240="Done",K240="Y",ISNUMBER(M240),AND(ISNUMBER(Dashboard!$B$3),N(Dashboard!$B$3)&gt;=0,N(Dashboard!$B$3)&lt;=1),O240="OK",Q240="OK",SUMPRODUCT(--(Loads!$A$2:$A$1000=$A240),--(Loads!$B$2:$B$1000=Dashboard!$B$4),--(Loads!$E$2:$E$1000&lt;&gt;"OK"))=0),IF(AND(M240&gt;=Dashboard!$B$3,M240&lt;=1),"Ready","Not ready"),"Not ready"))</f>
        <v/>
      </c>
      <c r="O240" s="17" t="str">
        <f>IF($A240="","",IF(NOT(AND(ISNUMBER(F240),N(F240)&gt;=0,N(F240)&lt;=1000)),"Check order",IF(G240="","OK",IF(SUMPRODUCT(--($A$2:$A$300=G240))&lt;&gt;1,"Check ID",IF(NOT(AND(ISNUMBER(INDEX($F$2:$F$300,SUMPRODUCT(--($A$2:$A$300=G240),ROW($A$2:$A$300))-1)),N(INDEX($F$2:$F$300,SUMPRODUCT(--($A$2:$A$300=G240),ROW($A$2:$A$300))-1))&gt;=0,N(INDEX($F$2:$F$300,SUMPRODUCT(--($A$2:$A$300=G240),ROW($A$2:$A$300))-1))&lt;=1000)),"Check order",IF(INDEX($F$2:$F$300,SUMPRODUCT(--($A$2:$A$300=G240),ROW($A$2:$A$300))-1)&gt;=F240,"Order conflict","OK"))))))</f>
        <v/>
      </c>
      <c r="P240" s="17" t="str">
        <f>IF($A240="","",IF(NOT(ISNUMBER(M240)),"n/a",IF(M240&gt;1,"Over-loaded","OK")))</f>
        <v/>
      </c>
      <c r="Q240" s="17" t="str">
        <f>IF(COUNTA($A240:$K240)=0,"",IF($A240="","Check ID",IF(SUMPRODUCT(--($A$2:$A$300=$A240))&gt;1,"Duplicate ID",IF(OR(NOT(AND(ISNUMBER(H240),N(H240)&gt;=0,N(H240)&lt;=1000000000)),NOT(AND(ISNUMBER(I240),N(I240)&gt;=0,N(I240)&lt;=1000000000)),NOT(OR(J240="Not started",J240="In progress",J240="Done")),NOT(OR(K240="Y",K240="N"))),"Check inputs","OK"))))</f>
        <v/>
      </c>
    </row>
    <row r="241" ht="30" customHeight="1" spans="1:17" x14ac:dyDescent="0.25">
      <c r="A241" s="12"/>
      <c r="B241" s="13"/>
      <c r="C241" s="13"/>
      <c r="D241" s="13"/>
      <c r="E241" s="13"/>
      <c r="F241" s="12"/>
      <c r="G241" s="12"/>
      <c r="H241" s="14"/>
      <c r="I241" s="14"/>
      <c r="J241" s="12"/>
      <c r="K241" s="12"/>
      <c r="L241" s="15" t="str">
        <f>IF($A241="","",IF(SUMPRODUCT(--($A$2:$A$300=$A241))&gt;1,"Check ID",IF(NOT(AND(ISNUMBER(Dashboard!$B$4),N(Dashboard!$B$4)&gt;=1,N(Dashboard!$B$4)&lt;=1000,N(Dashboard!$B$4)=INT(N(Dashboard!$B$4)))),"Check inputs",SUMPRODUCT(--(Loads!$A$2:$A$1000=$A241),--(Loads!$B$2:$B$1000=Dashboard!$B$4),Loads!$C$2:$C$1000))))</f>
        <v/>
      </c>
      <c r="M241" s="16" t="str">
        <f>IF($A241="","",IF(OR(NOT(ISNUMBER(L241)),N(I241)=0),"n/a",L241/I241))</f>
        <v/>
      </c>
      <c r="N241" s="17" t="str">
        <f>IF($A241="","",IF(AND(J241="Done",K241="Y",ISNUMBER(M241),AND(ISNUMBER(Dashboard!$B$3),N(Dashboard!$B$3)&gt;=0,N(Dashboard!$B$3)&lt;=1),O241="OK",Q241="OK",SUMPRODUCT(--(Loads!$A$2:$A$1000=$A241),--(Loads!$B$2:$B$1000=Dashboard!$B$4),--(Loads!$E$2:$E$1000&lt;&gt;"OK"))=0),IF(AND(M241&gt;=Dashboard!$B$3,M241&lt;=1),"Ready","Not ready"),"Not ready"))</f>
        <v/>
      </c>
      <c r="O241" s="17" t="str">
        <f>IF($A241="","",IF(NOT(AND(ISNUMBER(F241),N(F241)&gt;=0,N(F241)&lt;=1000)),"Check order",IF(G241="","OK",IF(SUMPRODUCT(--($A$2:$A$300=G241))&lt;&gt;1,"Check ID",IF(NOT(AND(ISNUMBER(INDEX($F$2:$F$300,SUMPRODUCT(--($A$2:$A$300=G241),ROW($A$2:$A$300))-1)),N(INDEX($F$2:$F$300,SUMPRODUCT(--($A$2:$A$300=G241),ROW($A$2:$A$300))-1))&gt;=0,N(INDEX($F$2:$F$300,SUMPRODUCT(--($A$2:$A$300=G241),ROW($A$2:$A$300))-1))&lt;=1000)),"Check order",IF(INDEX($F$2:$F$300,SUMPRODUCT(--($A$2:$A$300=G241),ROW($A$2:$A$300))-1)&gt;=F241,"Order conflict","OK"))))))</f>
        <v/>
      </c>
      <c r="P241" s="17" t="str">
        <f>IF($A241="","",IF(NOT(ISNUMBER(M241)),"n/a",IF(M241&gt;1,"Over-loaded","OK")))</f>
        <v/>
      </c>
      <c r="Q241" s="17" t="str">
        <f>IF(COUNTA($A241:$K241)=0,"",IF($A241="","Check ID",IF(SUMPRODUCT(--($A$2:$A$300=$A241))&gt;1,"Duplicate ID",IF(OR(NOT(AND(ISNUMBER(H241),N(H241)&gt;=0,N(H241)&lt;=1000000000)),NOT(AND(ISNUMBER(I241),N(I241)&gt;=0,N(I241)&lt;=1000000000)),NOT(OR(J241="Not started",J241="In progress",J241="Done")),NOT(OR(K241="Y",K241="N"))),"Check inputs","OK"))))</f>
        <v/>
      </c>
    </row>
    <row r="242" ht="30" customHeight="1" spans="1:17" x14ac:dyDescent="0.25">
      <c r="A242" s="12"/>
      <c r="B242" s="13"/>
      <c r="C242" s="13"/>
      <c r="D242" s="13"/>
      <c r="E242" s="13"/>
      <c r="F242" s="12"/>
      <c r="G242" s="12"/>
      <c r="H242" s="14"/>
      <c r="I242" s="14"/>
      <c r="J242" s="12"/>
      <c r="K242" s="12"/>
      <c r="L242" s="15" t="str">
        <f>IF($A242="","",IF(SUMPRODUCT(--($A$2:$A$300=$A242))&gt;1,"Check ID",IF(NOT(AND(ISNUMBER(Dashboard!$B$4),N(Dashboard!$B$4)&gt;=1,N(Dashboard!$B$4)&lt;=1000,N(Dashboard!$B$4)=INT(N(Dashboard!$B$4)))),"Check inputs",SUMPRODUCT(--(Loads!$A$2:$A$1000=$A242),--(Loads!$B$2:$B$1000=Dashboard!$B$4),Loads!$C$2:$C$1000))))</f>
        <v/>
      </c>
      <c r="M242" s="16" t="str">
        <f>IF($A242="","",IF(OR(NOT(ISNUMBER(L242)),N(I242)=0),"n/a",L242/I242))</f>
        <v/>
      </c>
      <c r="N242" s="17" t="str">
        <f>IF($A242="","",IF(AND(J242="Done",K242="Y",ISNUMBER(M242),AND(ISNUMBER(Dashboard!$B$3),N(Dashboard!$B$3)&gt;=0,N(Dashboard!$B$3)&lt;=1),O242="OK",Q242="OK",SUMPRODUCT(--(Loads!$A$2:$A$1000=$A242),--(Loads!$B$2:$B$1000=Dashboard!$B$4),--(Loads!$E$2:$E$1000&lt;&gt;"OK"))=0),IF(AND(M242&gt;=Dashboard!$B$3,M242&lt;=1),"Ready","Not ready"),"Not ready"))</f>
        <v/>
      </c>
      <c r="O242" s="17" t="str">
        <f>IF($A242="","",IF(NOT(AND(ISNUMBER(F242),N(F242)&gt;=0,N(F242)&lt;=1000)),"Check order",IF(G242="","OK",IF(SUMPRODUCT(--($A$2:$A$300=G242))&lt;&gt;1,"Check ID",IF(NOT(AND(ISNUMBER(INDEX($F$2:$F$300,SUMPRODUCT(--($A$2:$A$300=G242),ROW($A$2:$A$300))-1)),N(INDEX($F$2:$F$300,SUMPRODUCT(--($A$2:$A$300=G242),ROW($A$2:$A$300))-1))&gt;=0,N(INDEX($F$2:$F$300,SUMPRODUCT(--($A$2:$A$300=G242),ROW($A$2:$A$300))-1))&lt;=1000)),"Check order",IF(INDEX($F$2:$F$300,SUMPRODUCT(--($A$2:$A$300=G242),ROW($A$2:$A$300))-1)&gt;=F242,"Order conflict","OK"))))))</f>
        <v/>
      </c>
      <c r="P242" s="17" t="str">
        <f>IF($A242="","",IF(NOT(ISNUMBER(M242)),"n/a",IF(M242&gt;1,"Over-loaded","OK")))</f>
        <v/>
      </c>
      <c r="Q242" s="17" t="str">
        <f>IF(COUNTA($A242:$K242)=0,"",IF($A242="","Check ID",IF(SUMPRODUCT(--($A$2:$A$300=$A242))&gt;1,"Duplicate ID",IF(OR(NOT(AND(ISNUMBER(H242),N(H242)&gt;=0,N(H242)&lt;=1000000000)),NOT(AND(ISNUMBER(I242),N(I242)&gt;=0,N(I242)&lt;=1000000000)),NOT(OR(J242="Not started",J242="In progress",J242="Done")),NOT(OR(K242="Y",K242="N"))),"Check inputs","OK"))))</f>
        <v/>
      </c>
    </row>
    <row r="243" ht="30" customHeight="1" spans="1:17" x14ac:dyDescent="0.25">
      <c r="A243" s="12"/>
      <c r="B243" s="13"/>
      <c r="C243" s="13"/>
      <c r="D243" s="13"/>
      <c r="E243" s="13"/>
      <c r="F243" s="12"/>
      <c r="G243" s="12"/>
      <c r="H243" s="14"/>
      <c r="I243" s="14"/>
      <c r="J243" s="12"/>
      <c r="K243" s="12"/>
      <c r="L243" s="15" t="str">
        <f>IF($A243="","",IF(SUMPRODUCT(--($A$2:$A$300=$A243))&gt;1,"Check ID",IF(NOT(AND(ISNUMBER(Dashboard!$B$4),N(Dashboard!$B$4)&gt;=1,N(Dashboard!$B$4)&lt;=1000,N(Dashboard!$B$4)=INT(N(Dashboard!$B$4)))),"Check inputs",SUMPRODUCT(--(Loads!$A$2:$A$1000=$A243),--(Loads!$B$2:$B$1000=Dashboard!$B$4),Loads!$C$2:$C$1000))))</f>
        <v/>
      </c>
      <c r="M243" s="16" t="str">
        <f>IF($A243="","",IF(OR(NOT(ISNUMBER(L243)),N(I243)=0),"n/a",L243/I243))</f>
        <v/>
      </c>
      <c r="N243" s="17" t="str">
        <f>IF($A243="","",IF(AND(J243="Done",K243="Y",ISNUMBER(M243),AND(ISNUMBER(Dashboard!$B$3),N(Dashboard!$B$3)&gt;=0,N(Dashboard!$B$3)&lt;=1),O243="OK",Q243="OK",SUMPRODUCT(--(Loads!$A$2:$A$1000=$A243),--(Loads!$B$2:$B$1000=Dashboard!$B$4),--(Loads!$E$2:$E$1000&lt;&gt;"OK"))=0),IF(AND(M243&gt;=Dashboard!$B$3,M243&lt;=1),"Ready","Not ready"),"Not ready"))</f>
        <v/>
      </c>
      <c r="O243" s="17" t="str">
        <f>IF($A243="","",IF(NOT(AND(ISNUMBER(F243),N(F243)&gt;=0,N(F243)&lt;=1000)),"Check order",IF(G243="","OK",IF(SUMPRODUCT(--($A$2:$A$300=G243))&lt;&gt;1,"Check ID",IF(NOT(AND(ISNUMBER(INDEX($F$2:$F$300,SUMPRODUCT(--($A$2:$A$300=G243),ROW($A$2:$A$300))-1)),N(INDEX($F$2:$F$300,SUMPRODUCT(--($A$2:$A$300=G243),ROW($A$2:$A$300))-1))&gt;=0,N(INDEX($F$2:$F$300,SUMPRODUCT(--($A$2:$A$300=G243),ROW($A$2:$A$300))-1))&lt;=1000)),"Check order",IF(INDEX($F$2:$F$300,SUMPRODUCT(--($A$2:$A$300=G243),ROW($A$2:$A$300))-1)&gt;=F243,"Order conflict","OK"))))))</f>
        <v/>
      </c>
      <c r="P243" s="17" t="str">
        <f>IF($A243="","",IF(NOT(ISNUMBER(M243)),"n/a",IF(M243&gt;1,"Over-loaded","OK")))</f>
        <v/>
      </c>
      <c r="Q243" s="17" t="str">
        <f>IF(COUNTA($A243:$K243)=0,"",IF($A243="","Check ID",IF(SUMPRODUCT(--($A$2:$A$300=$A243))&gt;1,"Duplicate ID",IF(OR(NOT(AND(ISNUMBER(H243),N(H243)&gt;=0,N(H243)&lt;=1000000000)),NOT(AND(ISNUMBER(I243),N(I243)&gt;=0,N(I243)&lt;=1000000000)),NOT(OR(J243="Not started",J243="In progress",J243="Done")),NOT(OR(K243="Y",K243="N"))),"Check inputs","OK"))))</f>
        <v/>
      </c>
    </row>
    <row r="244" ht="30" customHeight="1" spans="1:17" x14ac:dyDescent="0.25">
      <c r="A244" s="12"/>
      <c r="B244" s="13"/>
      <c r="C244" s="13"/>
      <c r="D244" s="13"/>
      <c r="E244" s="13"/>
      <c r="F244" s="12"/>
      <c r="G244" s="12"/>
      <c r="H244" s="14"/>
      <c r="I244" s="14"/>
      <c r="J244" s="12"/>
      <c r="K244" s="12"/>
      <c r="L244" s="15" t="str">
        <f>IF($A244="","",IF(SUMPRODUCT(--($A$2:$A$300=$A244))&gt;1,"Check ID",IF(NOT(AND(ISNUMBER(Dashboard!$B$4),N(Dashboard!$B$4)&gt;=1,N(Dashboard!$B$4)&lt;=1000,N(Dashboard!$B$4)=INT(N(Dashboard!$B$4)))),"Check inputs",SUMPRODUCT(--(Loads!$A$2:$A$1000=$A244),--(Loads!$B$2:$B$1000=Dashboard!$B$4),Loads!$C$2:$C$1000))))</f>
        <v/>
      </c>
      <c r="M244" s="16" t="str">
        <f>IF($A244="","",IF(OR(NOT(ISNUMBER(L244)),N(I244)=0),"n/a",L244/I244))</f>
        <v/>
      </c>
      <c r="N244" s="17" t="str">
        <f>IF($A244="","",IF(AND(J244="Done",K244="Y",ISNUMBER(M244),AND(ISNUMBER(Dashboard!$B$3),N(Dashboard!$B$3)&gt;=0,N(Dashboard!$B$3)&lt;=1),O244="OK",Q244="OK",SUMPRODUCT(--(Loads!$A$2:$A$1000=$A244),--(Loads!$B$2:$B$1000=Dashboard!$B$4),--(Loads!$E$2:$E$1000&lt;&gt;"OK"))=0),IF(AND(M244&gt;=Dashboard!$B$3,M244&lt;=1),"Ready","Not ready"),"Not ready"))</f>
        <v/>
      </c>
      <c r="O244" s="17" t="str">
        <f>IF($A244="","",IF(NOT(AND(ISNUMBER(F244),N(F244)&gt;=0,N(F244)&lt;=1000)),"Check order",IF(G244="","OK",IF(SUMPRODUCT(--($A$2:$A$300=G244))&lt;&gt;1,"Check ID",IF(NOT(AND(ISNUMBER(INDEX($F$2:$F$300,SUMPRODUCT(--($A$2:$A$300=G244),ROW($A$2:$A$300))-1)),N(INDEX($F$2:$F$300,SUMPRODUCT(--($A$2:$A$300=G244),ROW($A$2:$A$300))-1))&gt;=0,N(INDEX($F$2:$F$300,SUMPRODUCT(--($A$2:$A$300=G244),ROW($A$2:$A$300))-1))&lt;=1000)),"Check order",IF(INDEX($F$2:$F$300,SUMPRODUCT(--($A$2:$A$300=G244),ROW($A$2:$A$300))-1)&gt;=F244,"Order conflict","OK"))))))</f>
        <v/>
      </c>
      <c r="P244" s="17" t="str">
        <f>IF($A244="","",IF(NOT(ISNUMBER(M244)),"n/a",IF(M244&gt;1,"Over-loaded","OK")))</f>
        <v/>
      </c>
      <c r="Q244" s="17" t="str">
        <f>IF(COUNTA($A244:$K244)=0,"",IF($A244="","Check ID",IF(SUMPRODUCT(--($A$2:$A$300=$A244))&gt;1,"Duplicate ID",IF(OR(NOT(AND(ISNUMBER(H244),N(H244)&gt;=0,N(H244)&lt;=1000000000)),NOT(AND(ISNUMBER(I244),N(I244)&gt;=0,N(I244)&lt;=1000000000)),NOT(OR(J244="Not started",J244="In progress",J244="Done")),NOT(OR(K244="Y",K244="N"))),"Check inputs","OK"))))</f>
        <v/>
      </c>
    </row>
    <row r="245" ht="30" customHeight="1" spans="1:17" x14ac:dyDescent="0.25">
      <c r="A245" s="12"/>
      <c r="B245" s="13"/>
      <c r="C245" s="13"/>
      <c r="D245" s="13"/>
      <c r="E245" s="13"/>
      <c r="F245" s="12"/>
      <c r="G245" s="12"/>
      <c r="H245" s="14"/>
      <c r="I245" s="14"/>
      <c r="J245" s="12"/>
      <c r="K245" s="12"/>
      <c r="L245" s="15" t="str">
        <f>IF($A245="","",IF(SUMPRODUCT(--($A$2:$A$300=$A245))&gt;1,"Check ID",IF(NOT(AND(ISNUMBER(Dashboard!$B$4),N(Dashboard!$B$4)&gt;=1,N(Dashboard!$B$4)&lt;=1000,N(Dashboard!$B$4)=INT(N(Dashboard!$B$4)))),"Check inputs",SUMPRODUCT(--(Loads!$A$2:$A$1000=$A245),--(Loads!$B$2:$B$1000=Dashboard!$B$4),Loads!$C$2:$C$1000))))</f>
        <v/>
      </c>
      <c r="M245" s="16" t="str">
        <f>IF($A245="","",IF(OR(NOT(ISNUMBER(L245)),N(I245)=0),"n/a",L245/I245))</f>
        <v/>
      </c>
      <c r="N245" s="17" t="str">
        <f>IF($A245="","",IF(AND(J245="Done",K245="Y",ISNUMBER(M245),AND(ISNUMBER(Dashboard!$B$3),N(Dashboard!$B$3)&gt;=0,N(Dashboard!$B$3)&lt;=1),O245="OK",Q245="OK",SUMPRODUCT(--(Loads!$A$2:$A$1000=$A245),--(Loads!$B$2:$B$1000=Dashboard!$B$4),--(Loads!$E$2:$E$1000&lt;&gt;"OK"))=0),IF(AND(M245&gt;=Dashboard!$B$3,M245&lt;=1),"Ready","Not ready"),"Not ready"))</f>
        <v/>
      </c>
      <c r="O245" s="17" t="str">
        <f>IF($A245="","",IF(NOT(AND(ISNUMBER(F245),N(F245)&gt;=0,N(F245)&lt;=1000)),"Check order",IF(G245="","OK",IF(SUMPRODUCT(--($A$2:$A$300=G245))&lt;&gt;1,"Check ID",IF(NOT(AND(ISNUMBER(INDEX($F$2:$F$300,SUMPRODUCT(--($A$2:$A$300=G245),ROW($A$2:$A$300))-1)),N(INDEX($F$2:$F$300,SUMPRODUCT(--($A$2:$A$300=G245),ROW($A$2:$A$300))-1))&gt;=0,N(INDEX($F$2:$F$300,SUMPRODUCT(--($A$2:$A$300=G245),ROW($A$2:$A$300))-1))&lt;=1000)),"Check order",IF(INDEX($F$2:$F$300,SUMPRODUCT(--($A$2:$A$300=G245),ROW($A$2:$A$300))-1)&gt;=F245,"Order conflict","OK"))))))</f>
        <v/>
      </c>
      <c r="P245" s="17" t="str">
        <f>IF($A245="","",IF(NOT(ISNUMBER(M245)),"n/a",IF(M245&gt;1,"Over-loaded","OK")))</f>
        <v/>
      </c>
      <c r="Q245" s="17" t="str">
        <f>IF(COUNTA($A245:$K245)=0,"",IF($A245="","Check ID",IF(SUMPRODUCT(--($A$2:$A$300=$A245))&gt;1,"Duplicate ID",IF(OR(NOT(AND(ISNUMBER(H245),N(H245)&gt;=0,N(H245)&lt;=1000000000)),NOT(AND(ISNUMBER(I245),N(I245)&gt;=0,N(I245)&lt;=1000000000)),NOT(OR(J245="Not started",J245="In progress",J245="Done")),NOT(OR(K245="Y",K245="N"))),"Check inputs","OK"))))</f>
        <v/>
      </c>
    </row>
    <row r="246" ht="30" customHeight="1" spans="1:17" x14ac:dyDescent="0.25">
      <c r="A246" s="12"/>
      <c r="B246" s="13"/>
      <c r="C246" s="13"/>
      <c r="D246" s="13"/>
      <c r="E246" s="13"/>
      <c r="F246" s="12"/>
      <c r="G246" s="12"/>
      <c r="H246" s="14"/>
      <c r="I246" s="14"/>
      <c r="J246" s="12"/>
      <c r="K246" s="12"/>
      <c r="L246" s="15" t="str">
        <f>IF($A246="","",IF(SUMPRODUCT(--($A$2:$A$300=$A246))&gt;1,"Check ID",IF(NOT(AND(ISNUMBER(Dashboard!$B$4),N(Dashboard!$B$4)&gt;=1,N(Dashboard!$B$4)&lt;=1000,N(Dashboard!$B$4)=INT(N(Dashboard!$B$4)))),"Check inputs",SUMPRODUCT(--(Loads!$A$2:$A$1000=$A246),--(Loads!$B$2:$B$1000=Dashboard!$B$4),Loads!$C$2:$C$1000))))</f>
        <v/>
      </c>
      <c r="M246" s="16" t="str">
        <f>IF($A246="","",IF(OR(NOT(ISNUMBER(L246)),N(I246)=0),"n/a",L246/I246))</f>
        <v/>
      </c>
      <c r="N246" s="17" t="str">
        <f>IF($A246="","",IF(AND(J246="Done",K246="Y",ISNUMBER(M246),AND(ISNUMBER(Dashboard!$B$3),N(Dashboard!$B$3)&gt;=0,N(Dashboard!$B$3)&lt;=1),O246="OK",Q246="OK",SUMPRODUCT(--(Loads!$A$2:$A$1000=$A246),--(Loads!$B$2:$B$1000=Dashboard!$B$4),--(Loads!$E$2:$E$1000&lt;&gt;"OK"))=0),IF(AND(M246&gt;=Dashboard!$B$3,M246&lt;=1),"Ready","Not ready"),"Not ready"))</f>
        <v/>
      </c>
      <c r="O246" s="17" t="str">
        <f>IF($A246="","",IF(NOT(AND(ISNUMBER(F246),N(F246)&gt;=0,N(F246)&lt;=1000)),"Check order",IF(G246="","OK",IF(SUMPRODUCT(--($A$2:$A$300=G246))&lt;&gt;1,"Check ID",IF(NOT(AND(ISNUMBER(INDEX($F$2:$F$300,SUMPRODUCT(--($A$2:$A$300=G246),ROW($A$2:$A$300))-1)),N(INDEX($F$2:$F$300,SUMPRODUCT(--($A$2:$A$300=G246),ROW($A$2:$A$300))-1))&gt;=0,N(INDEX($F$2:$F$300,SUMPRODUCT(--($A$2:$A$300=G246),ROW($A$2:$A$300))-1))&lt;=1000)),"Check order",IF(INDEX($F$2:$F$300,SUMPRODUCT(--($A$2:$A$300=G246),ROW($A$2:$A$300))-1)&gt;=F246,"Order conflict","OK"))))))</f>
        <v/>
      </c>
      <c r="P246" s="17" t="str">
        <f>IF($A246="","",IF(NOT(ISNUMBER(M246)),"n/a",IF(M246&gt;1,"Over-loaded","OK")))</f>
        <v/>
      </c>
      <c r="Q246" s="17" t="str">
        <f>IF(COUNTA($A246:$K246)=0,"",IF($A246="","Check ID",IF(SUMPRODUCT(--($A$2:$A$300=$A246))&gt;1,"Duplicate ID",IF(OR(NOT(AND(ISNUMBER(H246),N(H246)&gt;=0,N(H246)&lt;=1000000000)),NOT(AND(ISNUMBER(I246),N(I246)&gt;=0,N(I246)&lt;=1000000000)),NOT(OR(J246="Not started",J246="In progress",J246="Done")),NOT(OR(K246="Y",K246="N"))),"Check inputs","OK"))))</f>
        <v/>
      </c>
    </row>
    <row r="247" ht="30" customHeight="1" spans="1:17" x14ac:dyDescent="0.25">
      <c r="A247" s="12"/>
      <c r="B247" s="13"/>
      <c r="C247" s="13"/>
      <c r="D247" s="13"/>
      <c r="E247" s="13"/>
      <c r="F247" s="12"/>
      <c r="G247" s="12"/>
      <c r="H247" s="14"/>
      <c r="I247" s="14"/>
      <c r="J247" s="12"/>
      <c r="K247" s="12"/>
      <c r="L247" s="15" t="str">
        <f>IF($A247="","",IF(SUMPRODUCT(--($A$2:$A$300=$A247))&gt;1,"Check ID",IF(NOT(AND(ISNUMBER(Dashboard!$B$4),N(Dashboard!$B$4)&gt;=1,N(Dashboard!$B$4)&lt;=1000,N(Dashboard!$B$4)=INT(N(Dashboard!$B$4)))),"Check inputs",SUMPRODUCT(--(Loads!$A$2:$A$1000=$A247),--(Loads!$B$2:$B$1000=Dashboard!$B$4),Loads!$C$2:$C$1000))))</f>
        <v/>
      </c>
      <c r="M247" s="16" t="str">
        <f>IF($A247="","",IF(OR(NOT(ISNUMBER(L247)),N(I247)=0),"n/a",L247/I247))</f>
        <v/>
      </c>
      <c r="N247" s="17" t="str">
        <f>IF($A247="","",IF(AND(J247="Done",K247="Y",ISNUMBER(M247),AND(ISNUMBER(Dashboard!$B$3),N(Dashboard!$B$3)&gt;=0,N(Dashboard!$B$3)&lt;=1),O247="OK",Q247="OK",SUMPRODUCT(--(Loads!$A$2:$A$1000=$A247),--(Loads!$B$2:$B$1000=Dashboard!$B$4),--(Loads!$E$2:$E$1000&lt;&gt;"OK"))=0),IF(AND(M247&gt;=Dashboard!$B$3,M247&lt;=1),"Ready","Not ready"),"Not ready"))</f>
        <v/>
      </c>
      <c r="O247" s="17" t="str">
        <f>IF($A247="","",IF(NOT(AND(ISNUMBER(F247),N(F247)&gt;=0,N(F247)&lt;=1000)),"Check order",IF(G247="","OK",IF(SUMPRODUCT(--($A$2:$A$300=G247))&lt;&gt;1,"Check ID",IF(NOT(AND(ISNUMBER(INDEX($F$2:$F$300,SUMPRODUCT(--($A$2:$A$300=G247),ROW($A$2:$A$300))-1)),N(INDEX($F$2:$F$300,SUMPRODUCT(--($A$2:$A$300=G247),ROW($A$2:$A$300))-1))&gt;=0,N(INDEX($F$2:$F$300,SUMPRODUCT(--($A$2:$A$300=G247),ROW($A$2:$A$300))-1))&lt;=1000)),"Check order",IF(INDEX($F$2:$F$300,SUMPRODUCT(--($A$2:$A$300=G247),ROW($A$2:$A$300))-1)&gt;=F247,"Order conflict","OK"))))))</f>
        <v/>
      </c>
      <c r="P247" s="17" t="str">
        <f>IF($A247="","",IF(NOT(ISNUMBER(M247)),"n/a",IF(M247&gt;1,"Over-loaded","OK")))</f>
        <v/>
      </c>
      <c r="Q247" s="17" t="str">
        <f>IF(COUNTA($A247:$K247)=0,"",IF($A247="","Check ID",IF(SUMPRODUCT(--($A$2:$A$300=$A247))&gt;1,"Duplicate ID",IF(OR(NOT(AND(ISNUMBER(H247),N(H247)&gt;=0,N(H247)&lt;=1000000000)),NOT(AND(ISNUMBER(I247),N(I247)&gt;=0,N(I247)&lt;=1000000000)),NOT(OR(J247="Not started",J247="In progress",J247="Done")),NOT(OR(K247="Y",K247="N"))),"Check inputs","OK"))))</f>
        <v/>
      </c>
    </row>
    <row r="248" ht="30" customHeight="1" spans="1:17" x14ac:dyDescent="0.25">
      <c r="A248" s="12"/>
      <c r="B248" s="13"/>
      <c r="C248" s="13"/>
      <c r="D248" s="13"/>
      <c r="E248" s="13"/>
      <c r="F248" s="12"/>
      <c r="G248" s="12"/>
      <c r="H248" s="14"/>
      <c r="I248" s="14"/>
      <c r="J248" s="12"/>
      <c r="K248" s="12"/>
      <c r="L248" s="15" t="str">
        <f>IF($A248="","",IF(SUMPRODUCT(--($A$2:$A$300=$A248))&gt;1,"Check ID",IF(NOT(AND(ISNUMBER(Dashboard!$B$4),N(Dashboard!$B$4)&gt;=1,N(Dashboard!$B$4)&lt;=1000,N(Dashboard!$B$4)=INT(N(Dashboard!$B$4)))),"Check inputs",SUMPRODUCT(--(Loads!$A$2:$A$1000=$A248),--(Loads!$B$2:$B$1000=Dashboard!$B$4),Loads!$C$2:$C$1000))))</f>
        <v/>
      </c>
      <c r="M248" s="16" t="str">
        <f>IF($A248="","",IF(OR(NOT(ISNUMBER(L248)),N(I248)=0),"n/a",L248/I248))</f>
        <v/>
      </c>
      <c r="N248" s="17" t="str">
        <f>IF($A248="","",IF(AND(J248="Done",K248="Y",ISNUMBER(M248),AND(ISNUMBER(Dashboard!$B$3),N(Dashboard!$B$3)&gt;=0,N(Dashboard!$B$3)&lt;=1),O248="OK",Q248="OK",SUMPRODUCT(--(Loads!$A$2:$A$1000=$A248),--(Loads!$B$2:$B$1000=Dashboard!$B$4),--(Loads!$E$2:$E$1000&lt;&gt;"OK"))=0),IF(AND(M248&gt;=Dashboard!$B$3,M248&lt;=1),"Ready","Not ready"),"Not ready"))</f>
        <v/>
      </c>
      <c r="O248" s="17" t="str">
        <f>IF($A248="","",IF(NOT(AND(ISNUMBER(F248),N(F248)&gt;=0,N(F248)&lt;=1000)),"Check order",IF(G248="","OK",IF(SUMPRODUCT(--($A$2:$A$300=G248))&lt;&gt;1,"Check ID",IF(NOT(AND(ISNUMBER(INDEX($F$2:$F$300,SUMPRODUCT(--($A$2:$A$300=G248),ROW($A$2:$A$300))-1)),N(INDEX($F$2:$F$300,SUMPRODUCT(--($A$2:$A$300=G248),ROW($A$2:$A$300))-1))&gt;=0,N(INDEX($F$2:$F$300,SUMPRODUCT(--($A$2:$A$300=G248),ROW($A$2:$A$300))-1))&lt;=1000)),"Check order",IF(INDEX($F$2:$F$300,SUMPRODUCT(--($A$2:$A$300=G248),ROW($A$2:$A$300))-1)&gt;=F248,"Order conflict","OK"))))))</f>
        <v/>
      </c>
      <c r="P248" s="17" t="str">
        <f>IF($A248="","",IF(NOT(ISNUMBER(M248)),"n/a",IF(M248&gt;1,"Over-loaded","OK")))</f>
        <v/>
      </c>
      <c r="Q248" s="17" t="str">
        <f>IF(COUNTA($A248:$K248)=0,"",IF($A248="","Check ID",IF(SUMPRODUCT(--($A$2:$A$300=$A248))&gt;1,"Duplicate ID",IF(OR(NOT(AND(ISNUMBER(H248),N(H248)&gt;=0,N(H248)&lt;=1000000000)),NOT(AND(ISNUMBER(I248),N(I248)&gt;=0,N(I248)&lt;=1000000000)),NOT(OR(J248="Not started",J248="In progress",J248="Done")),NOT(OR(K248="Y",K248="N"))),"Check inputs","OK"))))</f>
        <v/>
      </c>
    </row>
    <row r="249" ht="30" customHeight="1" spans="1:17" x14ac:dyDescent="0.25">
      <c r="A249" s="12"/>
      <c r="B249" s="13"/>
      <c r="C249" s="13"/>
      <c r="D249" s="13"/>
      <c r="E249" s="13"/>
      <c r="F249" s="12"/>
      <c r="G249" s="12"/>
      <c r="H249" s="14"/>
      <c r="I249" s="14"/>
      <c r="J249" s="12"/>
      <c r="K249" s="12"/>
      <c r="L249" s="15" t="str">
        <f>IF($A249="","",IF(SUMPRODUCT(--($A$2:$A$300=$A249))&gt;1,"Check ID",IF(NOT(AND(ISNUMBER(Dashboard!$B$4),N(Dashboard!$B$4)&gt;=1,N(Dashboard!$B$4)&lt;=1000,N(Dashboard!$B$4)=INT(N(Dashboard!$B$4)))),"Check inputs",SUMPRODUCT(--(Loads!$A$2:$A$1000=$A249),--(Loads!$B$2:$B$1000=Dashboard!$B$4),Loads!$C$2:$C$1000))))</f>
        <v/>
      </c>
      <c r="M249" s="16" t="str">
        <f>IF($A249="","",IF(OR(NOT(ISNUMBER(L249)),N(I249)=0),"n/a",L249/I249))</f>
        <v/>
      </c>
      <c r="N249" s="17" t="str">
        <f>IF($A249="","",IF(AND(J249="Done",K249="Y",ISNUMBER(M249),AND(ISNUMBER(Dashboard!$B$3),N(Dashboard!$B$3)&gt;=0,N(Dashboard!$B$3)&lt;=1),O249="OK",Q249="OK",SUMPRODUCT(--(Loads!$A$2:$A$1000=$A249),--(Loads!$B$2:$B$1000=Dashboard!$B$4),--(Loads!$E$2:$E$1000&lt;&gt;"OK"))=0),IF(AND(M249&gt;=Dashboard!$B$3,M249&lt;=1),"Ready","Not ready"),"Not ready"))</f>
        <v/>
      </c>
      <c r="O249" s="17" t="str">
        <f>IF($A249="","",IF(NOT(AND(ISNUMBER(F249),N(F249)&gt;=0,N(F249)&lt;=1000)),"Check order",IF(G249="","OK",IF(SUMPRODUCT(--($A$2:$A$300=G249))&lt;&gt;1,"Check ID",IF(NOT(AND(ISNUMBER(INDEX($F$2:$F$300,SUMPRODUCT(--($A$2:$A$300=G249),ROW($A$2:$A$300))-1)),N(INDEX($F$2:$F$300,SUMPRODUCT(--($A$2:$A$300=G249),ROW($A$2:$A$300))-1))&gt;=0,N(INDEX($F$2:$F$300,SUMPRODUCT(--($A$2:$A$300=G249),ROW($A$2:$A$300))-1))&lt;=1000)),"Check order",IF(INDEX($F$2:$F$300,SUMPRODUCT(--($A$2:$A$300=G249),ROW($A$2:$A$300))-1)&gt;=F249,"Order conflict","OK"))))))</f>
        <v/>
      </c>
      <c r="P249" s="17" t="str">
        <f>IF($A249="","",IF(NOT(ISNUMBER(M249)),"n/a",IF(M249&gt;1,"Over-loaded","OK")))</f>
        <v/>
      </c>
      <c r="Q249" s="17" t="str">
        <f>IF(COUNTA($A249:$K249)=0,"",IF($A249="","Check ID",IF(SUMPRODUCT(--($A$2:$A$300=$A249))&gt;1,"Duplicate ID",IF(OR(NOT(AND(ISNUMBER(H249),N(H249)&gt;=0,N(H249)&lt;=1000000000)),NOT(AND(ISNUMBER(I249),N(I249)&gt;=0,N(I249)&lt;=1000000000)),NOT(OR(J249="Not started",J249="In progress",J249="Done")),NOT(OR(K249="Y",K249="N"))),"Check inputs","OK"))))</f>
        <v/>
      </c>
    </row>
    <row r="250" ht="30" customHeight="1" spans="1:17" x14ac:dyDescent="0.25">
      <c r="A250" s="12"/>
      <c r="B250" s="13"/>
      <c r="C250" s="13"/>
      <c r="D250" s="13"/>
      <c r="E250" s="13"/>
      <c r="F250" s="12"/>
      <c r="G250" s="12"/>
      <c r="H250" s="14"/>
      <c r="I250" s="14"/>
      <c r="J250" s="12"/>
      <c r="K250" s="12"/>
      <c r="L250" s="15" t="str">
        <f>IF($A250="","",IF(SUMPRODUCT(--($A$2:$A$300=$A250))&gt;1,"Check ID",IF(NOT(AND(ISNUMBER(Dashboard!$B$4),N(Dashboard!$B$4)&gt;=1,N(Dashboard!$B$4)&lt;=1000,N(Dashboard!$B$4)=INT(N(Dashboard!$B$4)))),"Check inputs",SUMPRODUCT(--(Loads!$A$2:$A$1000=$A250),--(Loads!$B$2:$B$1000=Dashboard!$B$4),Loads!$C$2:$C$1000))))</f>
        <v/>
      </c>
      <c r="M250" s="16" t="str">
        <f>IF($A250="","",IF(OR(NOT(ISNUMBER(L250)),N(I250)=0),"n/a",L250/I250))</f>
        <v/>
      </c>
      <c r="N250" s="17" t="str">
        <f>IF($A250="","",IF(AND(J250="Done",K250="Y",ISNUMBER(M250),AND(ISNUMBER(Dashboard!$B$3),N(Dashboard!$B$3)&gt;=0,N(Dashboard!$B$3)&lt;=1),O250="OK",Q250="OK",SUMPRODUCT(--(Loads!$A$2:$A$1000=$A250),--(Loads!$B$2:$B$1000=Dashboard!$B$4),--(Loads!$E$2:$E$1000&lt;&gt;"OK"))=0),IF(AND(M250&gt;=Dashboard!$B$3,M250&lt;=1),"Ready","Not ready"),"Not ready"))</f>
        <v/>
      </c>
      <c r="O250" s="17" t="str">
        <f>IF($A250="","",IF(NOT(AND(ISNUMBER(F250),N(F250)&gt;=0,N(F250)&lt;=1000)),"Check order",IF(G250="","OK",IF(SUMPRODUCT(--($A$2:$A$300=G250))&lt;&gt;1,"Check ID",IF(NOT(AND(ISNUMBER(INDEX($F$2:$F$300,SUMPRODUCT(--($A$2:$A$300=G250),ROW($A$2:$A$300))-1)),N(INDEX($F$2:$F$300,SUMPRODUCT(--($A$2:$A$300=G250),ROW($A$2:$A$300))-1))&gt;=0,N(INDEX($F$2:$F$300,SUMPRODUCT(--($A$2:$A$300=G250),ROW($A$2:$A$300))-1))&lt;=1000)),"Check order",IF(INDEX($F$2:$F$300,SUMPRODUCT(--($A$2:$A$300=G250),ROW($A$2:$A$300))-1)&gt;=F250,"Order conflict","OK"))))))</f>
        <v/>
      </c>
      <c r="P250" s="17" t="str">
        <f>IF($A250="","",IF(NOT(ISNUMBER(M250)),"n/a",IF(M250&gt;1,"Over-loaded","OK")))</f>
        <v/>
      </c>
      <c r="Q250" s="17" t="str">
        <f>IF(COUNTA($A250:$K250)=0,"",IF($A250="","Check ID",IF(SUMPRODUCT(--($A$2:$A$300=$A250))&gt;1,"Duplicate ID",IF(OR(NOT(AND(ISNUMBER(H250),N(H250)&gt;=0,N(H250)&lt;=1000000000)),NOT(AND(ISNUMBER(I250),N(I250)&gt;=0,N(I250)&lt;=1000000000)),NOT(OR(J250="Not started",J250="In progress",J250="Done")),NOT(OR(K250="Y",K250="N"))),"Check inputs","OK"))))</f>
        <v/>
      </c>
    </row>
    <row r="251" ht="30" customHeight="1" spans="1:17" x14ac:dyDescent="0.25">
      <c r="A251" s="12"/>
      <c r="B251" s="13"/>
      <c r="C251" s="13"/>
      <c r="D251" s="13"/>
      <c r="E251" s="13"/>
      <c r="F251" s="12"/>
      <c r="G251" s="12"/>
      <c r="H251" s="14"/>
      <c r="I251" s="14"/>
      <c r="J251" s="12"/>
      <c r="K251" s="12"/>
      <c r="L251" s="15" t="str">
        <f>IF($A251="","",IF(SUMPRODUCT(--($A$2:$A$300=$A251))&gt;1,"Check ID",IF(NOT(AND(ISNUMBER(Dashboard!$B$4),N(Dashboard!$B$4)&gt;=1,N(Dashboard!$B$4)&lt;=1000,N(Dashboard!$B$4)=INT(N(Dashboard!$B$4)))),"Check inputs",SUMPRODUCT(--(Loads!$A$2:$A$1000=$A251),--(Loads!$B$2:$B$1000=Dashboard!$B$4),Loads!$C$2:$C$1000))))</f>
        <v/>
      </c>
      <c r="M251" s="16" t="str">
        <f>IF($A251="","",IF(OR(NOT(ISNUMBER(L251)),N(I251)=0),"n/a",L251/I251))</f>
        <v/>
      </c>
      <c r="N251" s="17" t="str">
        <f>IF($A251="","",IF(AND(J251="Done",K251="Y",ISNUMBER(M251),AND(ISNUMBER(Dashboard!$B$3),N(Dashboard!$B$3)&gt;=0,N(Dashboard!$B$3)&lt;=1),O251="OK",Q251="OK",SUMPRODUCT(--(Loads!$A$2:$A$1000=$A251),--(Loads!$B$2:$B$1000=Dashboard!$B$4),--(Loads!$E$2:$E$1000&lt;&gt;"OK"))=0),IF(AND(M251&gt;=Dashboard!$B$3,M251&lt;=1),"Ready","Not ready"),"Not ready"))</f>
        <v/>
      </c>
      <c r="O251" s="17" t="str">
        <f>IF($A251="","",IF(NOT(AND(ISNUMBER(F251),N(F251)&gt;=0,N(F251)&lt;=1000)),"Check order",IF(G251="","OK",IF(SUMPRODUCT(--($A$2:$A$300=G251))&lt;&gt;1,"Check ID",IF(NOT(AND(ISNUMBER(INDEX($F$2:$F$300,SUMPRODUCT(--($A$2:$A$300=G251),ROW($A$2:$A$300))-1)),N(INDEX($F$2:$F$300,SUMPRODUCT(--($A$2:$A$300=G251),ROW($A$2:$A$300))-1))&gt;=0,N(INDEX($F$2:$F$300,SUMPRODUCT(--($A$2:$A$300=G251),ROW($A$2:$A$300))-1))&lt;=1000)),"Check order",IF(INDEX($F$2:$F$300,SUMPRODUCT(--($A$2:$A$300=G251),ROW($A$2:$A$300))-1)&gt;=F251,"Order conflict","OK"))))))</f>
        <v/>
      </c>
      <c r="P251" s="17" t="str">
        <f>IF($A251="","",IF(NOT(ISNUMBER(M251)),"n/a",IF(M251&gt;1,"Over-loaded","OK")))</f>
        <v/>
      </c>
      <c r="Q251" s="17" t="str">
        <f>IF(COUNTA($A251:$K251)=0,"",IF($A251="","Check ID",IF(SUMPRODUCT(--($A$2:$A$300=$A251))&gt;1,"Duplicate ID",IF(OR(NOT(AND(ISNUMBER(H251),N(H251)&gt;=0,N(H251)&lt;=1000000000)),NOT(AND(ISNUMBER(I251),N(I251)&gt;=0,N(I251)&lt;=1000000000)),NOT(OR(J251="Not started",J251="In progress",J251="Done")),NOT(OR(K251="Y",K251="N"))),"Check inputs","OK"))))</f>
        <v/>
      </c>
    </row>
    <row r="252" ht="30" customHeight="1" spans="1:17" x14ac:dyDescent="0.25">
      <c r="A252" s="12"/>
      <c r="B252" s="13"/>
      <c r="C252" s="13"/>
      <c r="D252" s="13"/>
      <c r="E252" s="13"/>
      <c r="F252" s="12"/>
      <c r="G252" s="12"/>
      <c r="H252" s="14"/>
      <c r="I252" s="14"/>
      <c r="J252" s="12"/>
      <c r="K252" s="12"/>
      <c r="L252" s="15" t="str">
        <f>IF($A252="","",IF(SUMPRODUCT(--($A$2:$A$300=$A252))&gt;1,"Check ID",IF(NOT(AND(ISNUMBER(Dashboard!$B$4),N(Dashboard!$B$4)&gt;=1,N(Dashboard!$B$4)&lt;=1000,N(Dashboard!$B$4)=INT(N(Dashboard!$B$4)))),"Check inputs",SUMPRODUCT(--(Loads!$A$2:$A$1000=$A252),--(Loads!$B$2:$B$1000=Dashboard!$B$4),Loads!$C$2:$C$1000))))</f>
        <v/>
      </c>
      <c r="M252" s="16" t="str">
        <f>IF($A252="","",IF(OR(NOT(ISNUMBER(L252)),N(I252)=0),"n/a",L252/I252))</f>
        <v/>
      </c>
      <c r="N252" s="17" t="str">
        <f>IF($A252="","",IF(AND(J252="Done",K252="Y",ISNUMBER(M252),AND(ISNUMBER(Dashboard!$B$3),N(Dashboard!$B$3)&gt;=0,N(Dashboard!$B$3)&lt;=1),O252="OK",Q252="OK",SUMPRODUCT(--(Loads!$A$2:$A$1000=$A252),--(Loads!$B$2:$B$1000=Dashboard!$B$4),--(Loads!$E$2:$E$1000&lt;&gt;"OK"))=0),IF(AND(M252&gt;=Dashboard!$B$3,M252&lt;=1),"Ready","Not ready"),"Not ready"))</f>
        <v/>
      </c>
      <c r="O252" s="17" t="str">
        <f>IF($A252="","",IF(NOT(AND(ISNUMBER(F252),N(F252)&gt;=0,N(F252)&lt;=1000)),"Check order",IF(G252="","OK",IF(SUMPRODUCT(--($A$2:$A$300=G252))&lt;&gt;1,"Check ID",IF(NOT(AND(ISNUMBER(INDEX($F$2:$F$300,SUMPRODUCT(--($A$2:$A$300=G252),ROW($A$2:$A$300))-1)),N(INDEX($F$2:$F$300,SUMPRODUCT(--($A$2:$A$300=G252),ROW($A$2:$A$300))-1))&gt;=0,N(INDEX($F$2:$F$300,SUMPRODUCT(--($A$2:$A$300=G252),ROW($A$2:$A$300))-1))&lt;=1000)),"Check order",IF(INDEX($F$2:$F$300,SUMPRODUCT(--($A$2:$A$300=G252),ROW($A$2:$A$300))-1)&gt;=F252,"Order conflict","OK"))))))</f>
        <v/>
      </c>
      <c r="P252" s="17" t="str">
        <f>IF($A252="","",IF(NOT(ISNUMBER(M252)),"n/a",IF(M252&gt;1,"Over-loaded","OK")))</f>
        <v/>
      </c>
      <c r="Q252" s="17" t="str">
        <f>IF(COUNTA($A252:$K252)=0,"",IF($A252="","Check ID",IF(SUMPRODUCT(--($A$2:$A$300=$A252))&gt;1,"Duplicate ID",IF(OR(NOT(AND(ISNUMBER(H252),N(H252)&gt;=0,N(H252)&lt;=1000000000)),NOT(AND(ISNUMBER(I252),N(I252)&gt;=0,N(I252)&lt;=1000000000)),NOT(OR(J252="Not started",J252="In progress",J252="Done")),NOT(OR(K252="Y",K252="N"))),"Check inputs","OK"))))</f>
        <v/>
      </c>
    </row>
    <row r="253" ht="30" customHeight="1" spans="1:17" x14ac:dyDescent="0.25">
      <c r="A253" s="12"/>
      <c r="B253" s="13"/>
      <c r="C253" s="13"/>
      <c r="D253" s="13"/>
      <c r="E253" s="13"/>
      <c r="F253" s="12"/>
      <c r="G253" s="12"/>
      <c r="H253" s="14"/>
      <c r="I253" s="14"/>
      <c r="J253" s="12"/>
      <c r="K253" s="12"/>
      <c r="L253" s="15" t="str">
        <f>IF($A253="","",IF(SUMPRODUCT(--($A$2:$A$300=$A253))&gt;1,"Check ID",IF(NOT(AND(ISNUMBER(Dashboard!$B$4),N(Dashboard!$B$4)&gt;=1,N(Dashboard!$B$4)&lt;=1000,N(Dashboard!$B$4)=INT(N(Dashboard!$B$4)))),"Check inputs",SUMPRODUCT(--(Loads!$A$2:$A$1000=$A253),--(Loads!$B$2:$B$1000=Dashboard!$B$4),Loads!$C$2:$C$1000))))</f>
        <v/>
      </c>
      <c r="M253" s="16" t="str">
        <f>IF($A253="","",IF(OR(NOT(ISNUMBER(L253)),N(I253)=0),"n/a",L253/I253))</f>
        <v/>
      </c>
      <c r="N253" s="17" t="str">
        <f>IF($A253="","",IF(AND(J253="Done",K253="Y",ISNUMBER(M253),AND(ISNUMBER(Dashboard!$B$3),N(Dashboard!$B$3)&gt;=0,N(Dashboard!$B$3)&lt;=1),O253="OK",Q253="OK",SUMPRODUCT(--(Loads!$A$2:$A$1000=$A253),--(Loads!$B$2:$B$1000=Dashboard!$B$4),--(Loads!$E$2:$E$1000&lt;&gt;"OK"))=0),IF(AND(M253&gt;=Dashboard!$B$3,M253&lt;=1),"Ready","Not ready"),"Not ready"))</f>
        <v/>
      </c>
      <c r="O253" s="17" t="str">
        <f>IF($A253="","",IF(NOT(AND(ISNUMBER(F253),N(F253)&gt;=0,N(F253)&lt;=1000)),"Check order",IF(G253="","OK",IF(SUMPRODUCT(--($A$2:$A$300=G253))&lt;&gt;1,"Check ID",IF(NOT(AND(ISNUMBER(INDEX($F$2:$F$300,SUMPRODUCT(--($A$2:$A$300=G253),ROW($A$2:$A$300))-1)),N(INDEX($F$2:$F$300,SUMPRODUCT(--($A$2:$A$300=G253),ROW($A$2:$A$300))-1))&gt;=0,N(INDEX($F$2:$F$300,SUMPRODUCT(--($A$2:$A$300=G253),ROW($A$2:$A$300))-1))&lt;=1000)),"Check order",IF(INDEX($F$2:$F$300,SUMPRODUCT(--($A$2:$A$300=G253),ROW($A$2:$A$300))-1)&gt;=F253,"Order conflict","OK"))))))</f>
        <v/>
      </c>
      <c r="P253" s="17" t="str">
        <f>IF($A253="","",IF(NOT(ISNUMBER(M253)),"n/a",IF(M253&gt;1,"Over-loaded","OK")))</f>
        <v/>
      </c>
      <c r="Q253" s="17" t="str">
        <f>IF(COUNTA($A253:$K253)=0,"",IF($A253="","Check ID",IF(SUMPRODUCT(--($A$2:$A$300=$A253))&gt;1,"Duplicate ID",IF(OR(NOT(AND(ISNUMBER(H253),N(H253)&gt;=0,N(H253)&lt;=1000000000)),NOT(AND(ISNUMBER(I253),N(I253)&gt;=0,N(I253)&lt;=1000000000)),NOT(OR(J253="Not started",J253="In progress",J253="Done")),NOT(OR(K253="Y",K253="N"))),"Check inputs","OK"))))</f>
        <v/>
      </c>
    </row>
    <row r="254" ht="30" customHeight="1" spans="1:17" x14ac:dyDescent="0.25">
      <c r="A254" s="12"/>
      <c r="B254" s="13"/>
      <c r="C254" s="13"/>
      <c r="D254" s="13"/>
      <c r="E254" s="13"/>
      <c r="F254" s="12"/>
      <c r="G254" s="12"/>
      <c r="H254" s="14"/>
      <c r="I254" s="14"/>
      <c r="J254" s="12"/>
      <c r="K254" s="12"/>
      <c r="L254" s="15" t="str">
        <f>IF($A254="","",IF(SUMPRODUCT(--($A$2:$A$300=$A254))&gt;1,"Check ID",IF(NOT(AND(ISNUMBER(Dashboard!$B$4),N(Dashboard!$B$4)&gt;=1,N(Dashboard!$B$4)&lt;=1000,N(Dashboard!$B$4)=INT(N(Dashboard!$B$4)))),"Check inputs",SUMPRODUCT(--(Loads!$A$2:$A$1000=$A254),--(Loads!$B$2:$B$1000=Dashboard!$B$4),Loads!$C$2:$C$1000))))</f>
        <v/>
      </c>
      <c r="M254" s="16" t="str">
        <f>IF($A254="","",IF(OR(NOT(ISNUMBER(L254)),N(I254)=0),"n/a",L254/I254))</f>
        <v/>
      </c>
      <c r="N254" s="17" t="str">
        <f>IF($A254="","",IF(AND(J254="Done",K254="Y",ISNUMBER(M254),AND(ISNUMBER(Dashboard!$B$3),N(Dashboard!$B$3)&gt;=0,N(Dashboard!$B$3)&lt;=1),O254="OK",Q254="OK",SUMPRODUCT(--(Loads!$A$2:$A$1000=$A254),--(Loads!$B$2:$B$1000=Dashboard!$B$4),--(Loads!$E$2:$E$1000&lt;&gt;"OK"))=0),IF(AND(M254&gt;=Dashboard!$B$3,M254&lt;=1),"Ready","Not ready"),"Not ready"))</f>
        <v/>
      </c>
      <c r="O254" s="17" t="str">
        <f>IF($A254="","",IF(NOT(AND(ISNUMBER(F254),N(F254)&gt;=0,N(F254)&lt;=1000)),"Check order",IF(G254="","OK",IF(SUMPRODUCT(--($A$2:$A$300=G254))&lt;&gt;1,"Check ID",IF(NOT(AND(ISNUMBER(INDEX($F$2:$F$300,SUMPRODUCT(--($A$2:$A$300=G254),ROW($A$2:$A$300))-1)),N(INDEX($F$2:$F$300,SUMPRODUCT(--($A$2:$A$300=G254),ROW($A$2:$A$300))-1))&gt;=0,N(INDEX($F$2:$F$300,SUMPRODUCT(--($A$2:$A$300=G254),ROW($A$2:$A$300))-1))&lt;=1000)),"Check order",IF(INDEX($F$2:$F$300,SUMPRODUCT(--($A$2:$A$300=G254),ROW($A$2:$A$300))-1)&gt;=F254,"Order conflict","OK"))))))</f>
        <v/>
      </c>
      <c r="P254" s="17" t="str">
        <f>IF($A254="","",IF(NOT(ISNUMBER(M254)),"n/a",IF(M254&gt;1,"Over-loaded","OK")))</f>
        <v/>
      </c>
      <c r="Q254" s="17" t="str">
        <f>IF(COUNTA($A254:$K254)=0,"",IF($A254="","Check ID",IF(SUMPRODUCT(--($A$2:$A$300=$A254))&gt;1,"Duplicate ID",IF(OR(NOT(AND(ISNUMBER(H254),N(H254)&gt;=0,N(H254)&lt;=1000000000)),NOT(AND(ISNUMBER(I254),N(I254)&gt;=0,N(I254)&lt;=1000000000)),NOT(OR(J254="Not started",J254="In progress",J254="Done")),NOT(OR(K254="Y",K254="N"))),"Check inputs","OK"))))</f>
        <v/>
      </c>
    </row>
    <row r="255" ht="30" customHeight="1" spans="1:17" x14ac:dyDescent="0.25">
      <c r="A255" s="12"/>
      <c r="B255" s="13"/>
      <c r="C255" s="13"/>
      <c r="D255" s="13"/>
      <c r="E255" s="13"/>
      <c r="F255" s="12"/>
      <c r="G255" s="12"/>
      <c r="H255" s="14"/>
      <c r="I255" s="14"/>
      <c r="J255" s="12"/>
      <c r="K255" s="12"/>
      <c r="L255" s="15" t="str">
        <f>IF($A255="","",IF(SUMPRODUCT(--($A$2:$A$300=$A255))&gt;1,"Check ID",IF(NOT(AND(ISNUMBER(Dashboard!$B$4),N(Dashboard!$B$4)&gt;=1,N(Dashboard!$B$4)&lt;=1000,N(Dashboard!$B$4)=INT(N(Dashboard!$B$4)))),"Check inputs",SUMPRODUCT(--(Loads!$A$2:$A$1000=$A255),--(Loads!$B$2:$B$1000=Dashboard!$B$4),Loads!$C$2:$C$1000))))</f>
        <v/>
      </c>
      <c r="M255" s="16" t="str">
        <f>IF($A255="","",IF(OR(NOT(ISNUMBER(L255)),N(I255)=0),"n/a",L255/I255))</f>
        <v/>
      </c>
      <c r="N255" s="17" t="str">
        <f>IF($A255="","",IF(AND(J255="Done",K255="Y",ISNUMBER(M255),AND(ISNUMBER(Dashboard!$B$3),N(Dashboard!$B$3)&gt;=0,N(Dashboard!$B$3)&lt;=1),O255="OK",Q255="OK",SUMPRODUCT(--(Loads!$A$2:$A$1000=$A255),--(Loads!$B$2:$B$1000=Dashboard!$B$4),--(Loads!$E$2:$E$1000&lt;&gt;"OK"))=0),IF(AND(M255&gt;=Dashboard!$B$3,M255&lt;=1),"Ready","Not ready"),"Not ready"))</f>
        <v/>
      </c>
      <c r="O255" s="17" t="str">
        <f>IF($A255="","",IF(NOT(AND(ISNUMBER(F255),N(F255)&gt;=0,N(F255)&lt;=1000)),"Check order",IF(G255="","OK",IF(SUMPRODUCT(--($A$2:$A$300=G255))&lt;&gt;1,"Check ID",IF(NOT(AND(ISNUMBER(INDEX($F$2:$F$300,SUMPRODUCT(--($A$2:$A$300=G255),ROW($A$2:$A$300))-1)),N(INDEX($F$2:$F$300,SUMPRODUCT(--($A$2:$A$300=G255),ROW($A$2:$A$300))-1))&gt;=0,N(INDEX($F$2:$F$300,SUMPRODUCT(--($A$2:$A$300=G255),ROW($A$2:$A$300))-1))&lt;=1000)),"Check order",IF(INDEX($F$2:$F$300,SUMPRODUCT(--($A$2:$A$300=G255),ROW($A$2:$A$300))-1)&gt;=F255,"Order conflict","OK"))))))</f>
        <v/>
      </c>
      <c r="P255" s="17" t="str">
        <f>IF($A255="","",IF(NOT(ISNUMBER(M255)),"n/a",IF(M255&gt;1,"Over-loaded","OK")))</f>
        <v/>
      </c>
      <c r="Q255" s="17" t="str">
        <f>IF(COUNTA($A255:$K255)=0,"",IF($A255="","Check ID",IF(SUMPRODUCT(--($A$2:$A$300=$A255))&gt;1,"Duplicate ID",IF(OR(NOT(AND(ISNUMBER(H255),N(H255)&gt;=0,N(H255)&lt;=1000000000)),NOT(AND(ISNUMBER(I255),N(I255)&gt;=0,N(I255)&lt;=1000000000)),NOT(OR(J255="Not started",J255="In progress",J255="Done")),NOT(OR(K255="Y",K255="N"))),"Check inputs","OK"))))</f>
        <v/>
      </c>
    </row>
    <row r="256" ht="30" customHeight="1" spans="1:17" x14ac:dyDescent="0.25">
      <c r="A256" s="12"/>
      <c r="B256" s="13"/>
      <c r="C256" s="13"/>
      <c r="D256" s="13"/>
      <c r="E256" s="13"/>
      <c r="F256" s="12"/>
      <c r="G256" s="12"/>
      <c r="H256" s="14"/>
      <c r="I256" s="14"/>
      <c r="J256" s="12"/>
      <c r="K256" s="12"/>
      <c r="L256" s="15" t="str">
        <f>IF($A256="","",IF(SUMPRODUCT(--($A$2:$A$300=$A256))&gt;1,"Check ID",IF(NOT(AND(ISNUMBER(Dashboard!$B$4),N(Dashboard!$B$4)&gt;=1,N(Dashboard!$B$4)&lt;=1000,N(Dashboard!$B$4)=INT(N(Dashboard!$B$4)))),"Check inputs",SUMPRODUCT(--(Loads!$A$2:$A$1000=$A256),--(Loads!$B$2:$B$1000=Dashboard!$B$4),Loads!$C$2:$C$1000))))</f>
        <v/>
      </c>
      <c r="M256" s="16" t="str">
        <f>IF($A256="","",IF(OR(NOT(ISNUMBER(L256)),N(I256)=0),"n/a",L256/I256))</f>
        <v/>
      </c>
      <c r="N256" s="17" t="str">
        <f>IF($A256="","",IF(AND(J256="Done",K256="Y",ISNUMBER(M256),AND(ISNUMBER(Dashboard!$B$3),N(Dashboard!$B$3)&gt;=0,N(Dashboard!$B$3)&lt;=1),O256="OK",Q256="OK",SUMPRODUCT(--(Loads!$A$2:$A$1000=$A256),--(Loads!$B$2:$B$1000=Dashboard!$B$4),--(Loads!$E$2:$E$1000&lt;&gt;"OK"))=0),IF(AND(M256&gt;=Dashboard!$B$3,M256&lt;=1),"Ready","Not ready"),"Not ready"))</f>
        <v/>
      </c>
      <c r="O256" s="17" t="str">
        <f>IF($A256="","",IF(NOT(AND(ISNUMBER(F256),N(F256)&gt;=0,N(F256)&lt;=1000)),"Check order",IF(G256="","OK",IF(SUMPRODUCT(--($A$2:$A$300=G256))&lt;&gt;1,"Check ID",IF(NOT(AND(ISNUMBER(INDEX($F$2:$F$300,SUMPRODUCT(--($A$2:$A$300=G256),ROW($A$2:$A$300))-1)),N(INDEX($F$2:$F$300,SUMPRODUCT(--($A$2:$A$300=G256),ROW($A$2:$A$300))-1))&gt;=0,N(INDEX($F$2:$F$300,SUMPRODUCT(--($A$2:$A$300=G256),ROW($A$2:$A$300))-1))&lt;=1000)),"Check order",IF(INDEX($F$2:$F$300,SUMPRODUCT(--($A$2:$A$300=G256),ROW($A$2:$A$300))-1)&gt;=F256,"Order conflict","OK"))))))</f>
        <v/>
      </c>
      <c r="P256" s="17" t="str">
        <f>IF($A256="","",IF(NOT(ISNUMBER(M256)),"n/a",IF(M256&gt;1,"Over-loaded","OK")))</f>
        <v/>
      </c>
      <c r="Q256" s="17" t="str">
        <f>IF(COUNTA($A256:$K256)=0,"",IF($A256="","Check ID",IF(SUMPRODUCT(--($A$2:$A$300=$A256))&gt;1,"Duplicate ID",IF(OR(NOT(AND(ISNUMBER(H256),N(H256)&gt;=0,N(H256)&lt;=1000000000)),NOT(AND(ISNUMBER(I256),N(I256)&gt;=0,N(I256)&lt;=1000000000)),NOT(OR(J256="Not started",J256="In progress",J256="Done")),NOT(OR(K256="Y",K256="N"))),"Check inputs","OK"))))</f>
        <v/>
      </c>
    </row>
    <row r="257" ht="30" customHeight="1" spans="1:17" x14ac:dyDescent="0.25">
      <c r="A257" s="12"/>
      <c r="B257" s="13"/>
      <c r="C257" s="13"/>
      <c r="D257" s="13"/>
      <c r="E257" s="13"/>
      <c r="F257" s="12"/>
      <c r="G257" s="12"/>
      <c r="H257" s="14"/>
      <c r="I257" s="14"/>
      <c r="J257" s="12"/>
      <c r="K257" s="12"/>
      <c r="L257" s="15" t="str">
        <f>IF($A257="","",IF(SUMPRODUCT(--($A$2:$A$300=$A257))&gt;1,"Check ID",IF(NOT(AND(ISNUMBER(Dashboard!$B$4),N(Dashboard!$B$4)&gt;=1,N(Dashboard!$B$4)&lt;=1000,N(Dashboard!$B$4)=INT(N(Dashboard!$B$4)))),"Check inputs",SUMPRODUCT(--(Loads!$A$2:$A$1000=$A257),--(Loads!$B$2:$B$1000=Dashboard!$B$4),Loads!$C$2:$C$1000))))</f>
        <v/>
      </c>
      <c r="M257" s="16" t="str">
        <f>IF($A257="","",IF(OR(NOT(ISNUMBER(L257)),N(I257)=0),"n/a",L257/I257))</f>
        <v/>
      </c>
      <c r="N257" s="17" t="str">
        <f>IF($A257="","",IF(AND(J257="Done",K257="Y",ISNUMBER(M257),AND(ISNUMBER(Dashboard!$B$3),N(Dashboard!$B$3)&gt;=0,N(Dashboard!$B$3)&lt;=1),O257="OK",Q257="OK",SUMPRODUCT(--(Loads!$A$2:$A$1000=$A257),--(Loads!$B$2:$B$1000=Dashboard!$B$4),--(Loads!$E$2:$E$1000&lt;&gt;"OK"))=0),IF(AND(M257&gt;=Dashboard!$B$3,M257&lt;=1),"Ready","Not ready"),"Not ready"))</f>
        <v/>
      </c>
      <c r="O257" s="17" t="str">
        <f>IF($A257="","",IF(NOT(AND(ISNUMBER(F257),N(F257)&gt;=0,N(F257)&lt;=1000)),"Check order",IF(G257="","OK",IF(SUMPRODUCT(--($A$2:$A$300=G257))&lt;&gt;1,"Check ID",IF(NOT(AND(ISNUMBER(INDEX($F$2:$F$300,SUMPRODUCT(--($A$2:$A$300=G257),ROW($A$2:$A$300))-1)),N(INDEX($F$2:$F$300,SUMPRODUCT(--($A$2:$A$300=G257),ROW($A$2:$A$300))-1))&gt;=0,N(INDEX($F$2:$F$300,SUMPRODUCT(--($A$2:$A$300=G257),ROW($A$2:$A$300))-1))&lt;=1000)),"Check order",IF(INDEX($F$2:$F$300,SUMPRODUCT(--($A$2:$A$300=G257),ROW($A$2:$A$300))-1)&gt;=F257,"Order conflict","OK"))))))</f>
        <v/>
      </c>
      <c r="P257" s="17" t="str">
        <f>IF($A257="","",IF(NOT(ISNUMBER(M257)),"n/a",IF(M257&gt;1,"Over-loaded","OK")))</f>
        <v/>
      </c>
      <c r="Q257" s="17" t="str">
        <f>IF(COUNTA($A257:$K257)=0,"",IF($A257="","Check ID",IF(SUMPRODUCT(--($A$2:$A$300=$A257))&gt;1,"Duplicate ID",IF(OR(NOT(AND(ISNUMBER(H257),N(H257)&gt;=0,N(H257)&lt;=1000000000)),NOT(AND(ISNUMBER(I257),N(I257)&gt;=0,N(I257)&lt;=1000000000)),NOT(OR(J257="Not started",J257="In progress",J257="Done")),NOT(OR(K257="Y",K257="N"))),"Check inputs","OK"))))</f>
        <v/>
      </c>
    </row>
    <row r="258" ht="30" customHeight="1" spans="1:17" x14ac:dyDescent="0.25">
      <c r="A258" s="12"/>
      <c r="B258" s="13"/>
      <c r="C258" s="13"/>
      <c r="D258" s="13"/>
      <c r="E258" s="13"/>
      <c r="F258" s="12"/>
      <c r="G258" s="12"/>
      <c r="H258" s="14"/>
      <c r="I258" s="14"/>
      <c r="J258" s="12"/>
      <c r="K258" s="12"/>
      <c r="L258" s="15" t="str">
        <f>IF($A258="","",IF(SUMPRODUCT(--($A$2:$A$300=$A258))&gt;1,"Check ID",IF(NOT(AND(ISNUMBER(Dashboard!$B$4),N(Dashboard!$B$4)&gt;=1,N(Dashboard!$B$4)&lt;=1000,N(Dashboard!$B$4)=INT(N(Dashboard!$B$4)))),"Check inputs",SUMPRODUCT(--(Loads!$A$2:$A$1000=$A258),--(Loads!$B$2:$B$1000=Dashboard!$B$4),Loads!$C$2:$C$1000))))</f>
        <v/>
      </c>
      <c r="M258" s="16" t="str">
        <f>IF($A258="","",IF(OR(NOT(ISNUMBER(L258)),N(I258)=0),"n/a",L258/I258))</f>
        <v/>
      </c>
      <c r="N258" s="17" t="str">
        <f>IF($A258="","",IF(AND(J258="Done",K258="Y",ISNUMBER(M258),AND(ISNUMBER(Dashboard!$B$3),N(Dashboard!$B$3)&gt;=0,N(Dashboard!$B$3)&lt;=1),O258="OK",Q258="OK",SUMPRODUCT(--(Loads!$A$2:$A$1000=$A258),--(Loads!$B$2:$B$1000=Dashboard!$B$4),--(Loads!$E$2:$E$1000&lt;&gt;"OK"))=0),IF(AND(M258&gt;=Dashboard!$B$3,M258&lt;=1),"Ready","Not ready"),"Not ready"))</f>
        <v/>
      </c>
      <c r="O258" s="17" t="str">
        <f>IF($A258="","",IF(NOT(AND(ISNUMBER(F258),N(F258)&gt;=0,N(F258)&lt;=1000)),"Check order",IF(G258="","OK",IF(SUMPRODUCT(--($A$2:$A$300=G258))&lt;&gt;1,"Check ID",IF(NOT(AND(ISNUMBER(INDEX($F$2:$F$300,SUMPRODUCT(--($A$2:$A$300=G258),ROW($A$2:$A$300))-1)),N(INDEX($F$2:$F$300,SUMPRODUCT(--($A$2:$A$300=G258),ROW($A$2:$A$300))-1))&gt;=0,N(INDEX($F$2:$F$300,SUMPRODUCT(--($A$2:$A$300=G258),ROW($A$2:$A$300))-1))&lt;=1000)),"Check order",IF(INDEX($F$2:$F$300,SUMPRODUCT(--($A$2:$A$300=G258),ROW($A$2:$A$300))-1)&gt;=F258,"Order conflict","OK"))))))</f>
        <v/>
      </c>
      <c r="P258" s="17" t="str">
        <f>IF($A258="","",IF(NOT(ISNUMBER(M258)),"n/a",IF(M258&gt;1,"Over-loaded","OK")))</f>
        <v/>
      </c>
      <c r="Q258" s="17" t="str">
        <f>IF(COUNTA($A258:$K258)=0,"",IF($A258="","Check ID",IF(SUMPRODUCT(--($A$2:$A$300=$A258))&gt;1,"Duplicate ID",IF(OR(NOT(AND(ISNUMBER(H258),N(H258)&gt;=0,N(H258)&lt;=1000000000)),NOT(AND(ISNUMBER(I258),N(I258)&gt;=0,N(I258)&lt;=1000000000)),NOT(OR(J258="Not started",J258="In progress",J258="Done")),NOT(OR(K258="Y",K258="N"))),"Check inputs","OK"))))</f>
        <v/>
      </c>
    </row>
    <row r="259" ht="30" customHeight="1" spans="1:17" x14ac:dyDescent="0.25">
      <c r="A259" s="12"/>
      <c r="B259" s="13"/>
      <c r="C259" s="13"/>
      <c r="D259" s="13"/>
      <c r="E259" s="13"/>
      <c r="F259" s="12"/>
      <c r="G259" s="12"/>
      <c r="H259" s="14"/>
      <c r="I259" s="14"/>
      <c r="J259" s="12"/>
      <c r="K259" s="12"/>
      <c r="L259" s="15" t="str">
        <f>IF($A259="","",IF(SUMPRODUCT(--($A$2:$A$300=$A259))&gt;1,"Check ID",IF(NOT(AND(ISNUMBER(Dashboard!$B$4),N(Dashboard!$B$4)&gt;=1,N(Dashboard!$B$4)&lt;=1000,N(Dashboard!$B$4)=INT(N(Dashboard!$B$4)))),"Check inputs",SUMPRODUCT(--(Loads!$A$2:$A$1000=$A259),--(Loads!$B$2:$B$1000=Dashboard!$B$4),Loads!$C$2:$C$1000))))</f>
        <v/>
      </c>
      <c r="M259" s="16" t="str">
        <f>IF($A259="","",IF(OR(NOT(ISNUMBER(L259)),N(I259)=0),"n/a",L259/I259))</f>
        <v/>
      </c>
      <c r="N259" s="17" t="str">
        <f>IF($A259="","",IF(AND(J259="Done",K259="Y",ISNUMBER(M259),AND(ISNUMBER(Dashboard!$B$3),N(Dashboard!$B$3)&gt;=0,N(Dashboard!$B$3)&lt;=1),O259="OK",Q259="OK",SUMPRODUCT(--(Loads!$A$2:$A$1000=$A259),--(Loads!$B$2:$B$1000=Dashboard!$B$4),--(Loads!$E$2:$E$1000&lt;&gt;"OK"))=0),IF(AND(M259&gt;=Dashboard!$B$3,M259&lt;=1),"Ready","Not ready"),"Not ready"))</f>
        <v/>
      </c>
      <c r="O259" s="17" t="str">
        <f>IF($A259="","",IF(NOT(AND(ISNUMBER(F259),N(F259)&gt;=0,N(F259)&lt;=1000)),"Check order",IF(G259="","OK",IF(SUMPRODUCT(--($A$2:$A$300=G259))&lt;&gt;1,"Check ID",IF(NOT(AND(ISNUMBER(INDEX($F$2:$F$300,SUMPRODUCT(--($A$2:$A$300=G259),ROW($A$2:$A$300))-1)),N(INDEX($F$2:$F$300,SUMPRODUCT(--($A$2:$A$300=G259),ROW($A$2:$A$300))-1))&gt;=0,N(INDEX($F$2:$F$300,SUMPRODUCT(--($A$2:$A$300=G259),ROW($A$2:$A$300))-1))&lt;=1000)),"Check order",IF(INDEX($F$2:$F$300,SUMPRODUCT(--($A$2:$A$300=G259),ROW($A$2:$A$300))-1)&gt;=F259,"Order conflict","OK"))))))</f>
        <v/>
      </c>
      <c r="P259" s="17" t="str">
        <f>IF($A259="","",IF(NOT(ISNUMBER(M259)),"n/a",IF(M259&gt;1,"Over-loaded","OK")))</f>
        <v/>
      </c>
      <c r="Q259" s="17" t="str">
        <f>IF(COUNTA($A259:$K259)=0,"",IF($A259="","Check ID",IF(SUMPRODUCT(--($A$2:$A$300=$A259))&gt;1,"Duplicate ID",IF(OR(NOT(AND(ISNUMBER(H259),N(H259)&gt;=0,N(H259)&lt;=1000000000)),NOT(AND(ISNUMBER(I259),N(I259)&gt;=0,N(I259)&lt;=1000000000)),NOT(OR(J259="Not started",J259="In progress",J259="Done")),NOT(OR(K259="Y",K259="N"))),"Check inputs","OK"))))</f>
        <v/>
      </c>
    </row>
    <row r="260" ht="30" customHeight="1" spans="1:17" x14ac:dyDescent="0.25">
      <c r="A260" s="12"/>
      <c r="B260" s="13"/>
      <c r="C260" s="13"/>
      <c r="D260" s="13"/>
      <c r="E260" s="13"/>
      <c r="F260" s="12"/>
      <c r="G260" s="12"/>
      <c r="H260" s="14"/>
      <c r="I260" s="14"/>
      <c r="J260" s="12"/>
      <c r="K260" s="12"/>
      <c r="L260" s="15" t="str">
        <f>IF($A260="","",IF(SUMPRODUCT(--($A$2:$A$300=$A260))&gt;1,"Check ID",IF(NOT(AND(ISNUMBER(Dashboard!$B$4),N(Dashboard!$B$4)&gt;=1,N(Dashboard!$B$4)&lt;=1000,N(Dashboard!$B$4)=INT(N(Dashboard!$B$4)))),"Check inputs",SUMPRODUCT(--(Loads!$A$2:$A$1000=$A260),--(Loads!$B$2:$B$1000=Dashboard!$B$4),Loads!$C$2:$C$1000))))</f>
        <v/>
      </c>
      <c r="M260" s="16" t="str">
        <f>IF($A260="","",IF(OR(NOT(ISNUMBER(L260)),N(I260)=0),"n/a",L260/I260))</f>
        <v/>
      </c>
      <c r="N260" s="17" t="str">
        <f>IF($A260="","",IF(AND(J260="Done",K260="Y",ISNUMBER(M260),AND(ISNUMBER(Dashboard!$B$3),N(Dashboard!$B$3)&gt;=0,N(Dashboard!$B$3)&lt;=1),O260="OK",Q260="OK",SUMPRODUCT(--(Loads!$A$2:$A$1000=$A260),--(Loads!$B$2:$B$1000=Dashboard!$B$4),--(Loads!$E$2:$E$1000&lt;&gt;"OK"))=0),IF(AND(M260&gt;=Dashboard!$B$3,M260&lt;=1),"Ready","Not ready"),"Not ready"))</f>
        <v/>
      </c>
      <c r="O260" s="17" t="str">
        <f>IF($A260="","",IF(NOT(AND(ISNUMBER(F260),N(F260)&gt;=0,N(F260)&lt;=1000)),"Check order",IF(G260="","OK",IF(SUMPRODUCT(--($A$2:$A$300=G260))&lt;&gt;1,"Check ID",IF(NOT(AND(ISNUMBER(INDEX($F$2:$F$300,SUMPRODUCT(--($A$2:$A$300=G260),ROW($A$2:$A$300))-1)),N(INDEX($F$2:$F$300,SUMPRODUCT(--($A$2:$A$300=G260),ROW($A$2:$A$300))-1))&gt;=0,N(INDEX($F$2:$F$300,SUMPRODUCT(--($A$2:$A$300=G260),ROW($A$2:$A$300))-1))&lt;=1000)),"Check order",IF(INDEX($F$2:$F$300,SUMPRODUCT(--($A$2:$A$300=G260),ROW($A$2:$A$300))-1)&gt;=F260,"Order conflict","OK"))))))</f>
        <v/>
      </c>
      <c r="P260" s="17" t="str">
        <f>IF($A260="","",IF(NOT(ISNUMBER(M260)),"n/a",IF(M260&gt;1,"Over-loaded","OK")))</f>
        <v/>
      </c>
      <c r="Q260" s="17" t="str">
        <f>IF(COUNTA($A260:$K260)=0,"",IF($A260="","Check ID",IF(SUMPRODUCT(--($A$2:$A$300=$A260))&gt;1,"Duplicate ID",IF(OR(NOT(AND(ISNUMBER(H260),N(H260)&gt;=0,N(H260)&lt;=1000000000)),NOT(AND(ISNUMBER(I260),N(I260)&gt;=0,N(I260)&lt;=1000000000)),NOT(OR(J260="Not started",J260="In progress",J260="Done")),NOT(OR(K260="Y",K260="N"))),"Check inputs","OK"))))</f>
        <v/>
      </c>
    </row>
    <row r="261" ht="30" customHeight="1" spans="1:17" x14ac:dyDescent="0.25">
      <c r="A261" s="12"/>
      <c r="B261" s="13"/>
      <c r="C261" s="13"/>
      <c r="D261" s="13"/>
      <c r="E261" s="13"/>
      <c r="F261" s="12"/>
      <c r="G261" s="12"/>
      <c r="H261" s="14"/>
      <c r="I261" s="14"/>
      <c r="J261" s="12"/>
      <c r="K261" s="12"/>
      <c r="L261" s="15" t="str">
        <f>IF($A261="","",IF(SUMPRODUCT(--($A$2:$A$300=$A261))&gt;1,"Check ID",IF(NOT(AND(ISNUMBER(Dashboard!$B$4),N(Dashboard!$B$4)&gt;=1,N(Dashboard!$B$4)&lt;=1000,N(Dashboard!$B$4)=INT(N(Dashboard!$B$4)))),"Check inputs",SUMPRODUCT(--(Loads!$A$2:$A$1000=$A261),--(Loads!$B$2:$B$1000=Dashboard!$B$4),Loads!$C$2:$C$1000))))</f>
        <v/>
      </c>
      <c r="M261" s="16" t="str">
        <f>IF($A261="","",IF(OR(NOT(ISNUMBER(L261)),N(I261)=0),"n/a",L261/I261))</f>
        <v/>
      </c>
      <c r="N261" s="17" t="str">
        <f>IF($A261="","",IF(AND(J261="Done",K261="Y",ISNUMBER(M261),AND(ISNUMBER(Dashboard!$B$3),N(Dashboard!$B$3)&gt;=0,N(Dashboard!$B$3)&lt;=1),O261="OK",Q261="OK",SUMPRODUCT(--(Loads!$A$2:$A$1000=$A261),--(Loads!$B$2:$B$1000=Dashboard!$B$4),--(Loads!$E$2:$E$1000&lt;&gt;"OK"))=0),IF(AND(M261&gt;=Dashboard!$B$3,M261&lt;=1),"Ready","Not ready"),"Not ready"))</f>
        <v/>
      </c>
      <c r="O261" s="17" t="str">
        <f>IF($A261="","",IF(NOT(AND(ISNUMBER(F261),N(F261)&gt;=0,N(F261)&lt;=1000)),"Check order",IF(G261="","OK",IF(SUMPRODUCT(--($A$2:$A$300=G261))&lt;&gt;1,"Check ID",IF(NOT(AND(ISNUMBER(INDEX($F$2:$F$300,SUMPRODUCT(--($A$2:$A$300=G261),ROW($A$2:$A$300))-1)),N(INDEX($F$2:$F$300,SUMPRODUCT(--($A$2:$A$300=G261),ROW($A$2:$A$300))-1))&gt;=0,N(INDEX($F$2:$F$300,SUMPRODUCT(--($A$2:$A$300=G261),ROW($A$2:$A$300))-1))&lt;=1000)),"Check order",IF(INDEX($F$2:$F$300,SUMPRODUCT(--($A$2:$A$300=G261),ROW($A$2:$A$300))-1)&gt;=F261,"Order conflict","OK"))))))</f>
        <v/>
      </c>
      <c r="P261" s="17" t="str">
        <f>IF($A261="","",IF(NOT(ISNUMBER(M261)),"n/a",IF(M261&gt;1,"Over-loaded","OK")))</f>
        <v/>
      </c>
      <c r="Q261" s="17" t="str">
        <f>IF(COUNTA($A261:$K261)=0,"",IF($A261="","Check ID",IF(SUMPRODUCT(--($A$2:$A$300=$A261))&gt;1,"Duplicate ID",IF(OR(NOT(AND(ISNUMBER(H261),N(H261)&gt;=0,N(H261)&lt;=1000000000)),NOT(AND(ISNUMBER(I261),N(I261)&gt;=0,N(I261)&lt;=1000000000)),NOT(OR(J261="Not started",J261="In progress",J261="Done")),NOT(OR(K261="Y",K261="N"))),"Check inputs","OK"))))</f>
        <v/>
      </c>
    </row>
    <row r="262" ht="30" customHeight="1" spans="1:17" x14ac:dyDescent="0.25">
      <c r="A262" s="12"/>
      <c r="B262" s="13"/>
      <c r="C262" s="13"/>
      <c r="D262" s="13"/>
      <c r="E262" s="13"/>
      <c r="F262" s="12"/>
      <c r="G262" s="12"/>
      <c r="H262" s="14"/>
      <c r="I262" s="14"/>
      <c r="J262" s="12"/>
      <c r="K262" s="12"/>
      <c r="L262" s="15" t="str">
        <f>IF($A262="","",IF(SUMPRODUCT(--($A$2:$A$300=$A262))&gt;1,"Check ID",IF(NOT(AND(ISNUMBER(Dashboard!$B$4),N(Dashboard!$B$4)&gt;=1,N(Dashboard!$B$4)&lt;=1000,N(Dashboard!$B$4)=INT(N(Dashboard!$B$4)))),"Check inputs",SUMPRODUCT(--(Loads!$A$2:$A$1000=$A262),--(Loads!$B$2:$B$1000=Dashboard!$B$4),Loads!$C$2:$C$1000))))</f>
        <v/>
      </c>
      <c r="M262" s="16" t="str">
        <f>IF($A262="","",IF(OR(NOT(ISNUMBER(L262)),N(I262)=0),"n/a",L262/I262))</f>
        <v/>
      </c>
      <c r="N262" s="17" t="str">
        <f>IF($A262="","",IF(AND(J262="Done",K262="Y",ISNUMBER(M262),AND(ISNUMBER(Dashboard!$B$3),N(Dashboard!$B$3)&gt;=0,N(Dashboard!$B$3)&lt;=1),O262="OK",Q262="OK",SUMPRODUCT(--(Loads!$A$2:$A$1000=$A262),--(Loads!$B$2:$B$1000=Dashboard!$B$4),--(Loads!$E$2:$E$1000&lt;&gt;"OK"))=0),IF(AND(M262&gt;=Dashboard!$B$3,M262&lt;=1),"Ready","Not ready"),"Not ready"))</f>
        <v/>
      </c>
      <c r="O262" s="17" t="str">
        <f>IF($A262="","",IF(NOT(AND(ISNUMBER(F262),N(F262)&gt;=0,N(F262)&lt;=1000)),"Check order",IF(G262="","OK",IF(SUMPRODUCT(--($A$2:$A$300=G262))&lt;&gt;1,"Check ID",IF(NOT(AND(ISNUMBER(INDEX($F$2:$F$300,SUMPRODUCT(--($A$2:$A$300=G262),ROW($A$2:$A$300))-1)),N(INDEX($F$2:$F$300,SUMPRODUCT(--($A$2:$A$300=G262),ROW($A$2:$A$300))-1))&gt;=0,N(INDEX($F$2:$F$300,SUMPRODUCT(--($A$2:$A$300=G262),ROW($A$2:$A$300))-1))&lt;=1000)),"Check order",IF(INDEX($F$2:$F$300,SUMPRODUCT(--($A$2:$A$300=G262),ROW($A$2:$A$300))-1)&gt;=F262,"Order conflict","OK"))))))</f>
        <v/>
      </c>
      <c r="P262" s="17" t="str">
        <f>IF($A262="","",IF(NOT(ISNUMBER(M262)),"n/a",IF(M262&gt;1,"Over-loaded","OK")))</f>
        <v/>
      </c>
      <c r="Q262" s="17" t="str">
        <f>IF(COUNTA($A262:$K262)=0,"",IF($A262="","Check ID",IF(SUMPRODUCT(--($A$2:$A$300=$A262))&gt;1,"Duplicate ID",IF(OR(NOT(AND(ISNUMBER(H262),N(H262)&gt;=0,N(H262)&lt;=1000000000)),NOT(AND(ISNUMBER(I262),N(I262)&gt;=0,N(I262)&lt;=1000000000)),NOT(OR(J262="Not started",J262="In progress",J262="Done")),NOT(OR(K262="Y",K262="N"))),"Check inputs","OK"))))</f>
        <v/>
      </c>
    </row>
    <row r="263" ht="30" customHeight="1" spans="1:17" x14ac:dyDescent="0.25">
      <c r="A263" s="12"/>
      <c r="B263" s="13"/>
      <c r="C263" s="13"/>
      <c r="D263" s="13"/>
      <c r="E263" s="13"/>
      <c r="F263" s="12"/>
      <c r="G263" s="12"/>
      <c r="H263" s="14"/>
      <c r="I263" s="14"/>
      <c r="J263" s="12"/>
      <c r="K263" s="12"/>
      <c r="L263" s="15" t="str">
        <f>IF($A263="","",IF(SUMPRODUCT(--($A$2:$A$300=$A263))&gt;1,"Check ID",IF(NOT(AND(ISNUMBER(Dashboard!$B$4),N(Dashboard!$B$4)&gt;=1,N(Dashboard!$B$4)&lt;=1000,N(Dashboard!$B$4)=INT(N(Dashboard!$B$4)))),"Check inputs",SUMPRODUCT(--(Loads!$A$2:$A$1000=$A263),--(Loads!$B$2:$B$1000=Dashboard!$B$4),Loads!$C$2:$C$1000))))</f>
        <v/>
      </c>
      <c r="M263" s="16" t="str">
        <f>IF($A263="","",IF(OR(NOT(ISNUMBER(L263)),N(I263)=0),"n/a",L263/I263))</f>
        <v/>
      </c>
      <c r="N263" s="17" t="str">
        <f>IF($A263="","",IF(AND(J263="Done",K263="Y",ISNUMBER(M263),AND(ISNUMBER(Dashboard!$B$3),N(Dashboard!$B$3)&gt;=0,N(Dashboard!$B$3)&lt;=1),O263="OK",Q263="OK",SUMPRODUCT(--(Loads!$A$2:$A$1000=$A263),--(Loads!$B$2:$B$1000=Dashboard!$B$4),--(Loads!$E$2:$E$1000&lt;&gt;"OK"))=0),IF(AND(M263&gt;=Dashboard!$B$3,M263&lt;=1),"Ready","Not ready"),"Not ready"))</f>
        <v/>
      </c>
      <c r="O263" s="17" t="str">
        <f>IF($A263="","",IF(NOT(AND(ISNUMBER(F263),N(F263)&gt;=0,N(F263)&lt;=1000)),"Check order",IF(G263="","OK",IF(SUMPRODUCT(--($A$2:$A$300=G263))&lt;&gt;1,"Check ID",IF(NOT(AND(ISNUMBER(INDEX($F$2:$F$300,SUMPRODUCT(--($A$2:$A$300=G263),ROW($A$2:$A$300))-1)),N(INDEX($F$2:$F$300,SUMPRODUCT(--($A$2:$A$300=G263),ROW($A$2:$A$300))-1))&gt;=0,N(INDEX($F$2:$F$300,SUMPRODUCT(--($A$2:$A$300=G263),ROW($A$2:$A$300))-1))&lt;=1000)),"Check order",IF(INDEX($F$2:$F$300,SUMPRODUCT(--($A$2:$A$300=G263),ROW($A$2:$A$300))-1)&gt;=F263,"Order conflict","OK"))))))</f>
        <v/>
      </c>
      <c r="P263" s="17" t="str">
        <f>IF($A263="","",IF(NOT(ISNUMBER(M263)),"n/a",IF(M263&gt;1,"Over-loaded","OK")))</f>
        <v/>
      </c>
      <c r="Q263" s="17" t="str">
        <f>IF(COUNTA($A263:$K263)=0,"",IF($A263="","Check ID",IF(SUMPRODUCT(--($A$2:$A$300=$A263))&gt;1,"Duplicate ID",IF(OR(NOT(AND(ISNUMBER(H263),N(H263)&gt;=0,N(H263)&lt;=1000000000)),NOT(AND(ISNUMBER(I263),N(I263)&gt;=0,N(I263)&lt;=1000000000)),NOT(OR(J263="Not started",J263="In progress",J263="Done")),NOT(OR(K263="Y",K263="N"))),"Check inputs","OK"))))</f>
        <v/>
      </c>
    </row>
    <row r="264" ht="30" customHeight="1" spans="1:17" x14ac:dyDescent="0.25">
      <c r="A264" s="12"/>
      <c r="B264" s="13"/>
      <c r="C264" s="13"/>
      <c r="D264" s="13"/>
      <c r="E264" s="13"/>
      <c r="F264" s="12"/>
      <c r="G264" s="12"/>
      <c r="H264" s="14"/>
      <c r="I264" s="14"/>
      <c r="J264" s="12"/>
      <c r="K264" s="12"/>
      <c r="L264" s="15" t="str">
        <f>IF($A264="","",IF(SUMPRODUCT(--($A$2:$A$300=$A264))&gt;1,"Check ID",IF(NOT(AND(ISNUMBER(Dashboard!$B$4),N(Dashboard!$B$4)&gt;=1,N(Dashboard!$B$4)&lt;=1000,N(Dashboard!$B$4)=INT(N(Dashboard!$B$4)))),"Check inputs",SUMPRODUCT(--(Loads!$A$2:$A$1000=$A264),--(Loads!$B$2:$B$1000=Dashboard!$B$4),Loads!$C$2:$C$1000))))</f>
        <v/>
      </c>
      <c r="M264" s="16" t="str">
        <f>IF($A264="","",IF(OR(NOT(ISNUMBER(L264)),N(I264)=0),"n/a",L264/I264))</f>
        <v/>
      </c>
      <c r="N264" s="17" t="str">
        <f>IF($A264="","",IF(AND(J264="Done",K264="Y",ISNUMBER(M264),AND(ISNUMBER(Dashboard!$B$3),N(Dashboard!$B$3)&gt;=0,N(Dashboard!$B$3)&lt;=1),O264="OK",Q264="OK",SUMPRODUCT(--(Loads!$A$2:$A$1000=$A264),--(Loads!$B$2:$B$1000=Dashboard!$B$4),--(Loads!$E$2:$E$1000&lt;&gt;"OK"))=0),IF(AND(M264&gt;=Dashboard!$B$3,M264&lt;=1),"Ready","Not ready"),"Not ready"))</f>
        <v/>
      </c>
      <c r="O264" s="17" t="str">
        <f>IF($A264="","",IF(NOT(AND(ISNUMBER(F264),N(F264)&gt;=0,N(F264)&lt;=1000)),"Check order",IF(G264="","OK",IF(SUMPRODUCT(--($A$2:$A$300=G264))&lt;&gt;1,"Check ID",IF(NOT(AND(ISNUMBER(INDEX($F$2:$F$300,SUMPRODUCT(--($A$2:$A$300=G264),ROW($A$2:$A$300))-1)),N(INDEX($F$2:$F$300,SUMPRODUCT(--($A$2:$A$300=G264),ROW($A$2:$A$300))-1))&gt;=0,N(INDEX($F$2:$F$300,SUMPRODUCT(--($A$2:$A$300=G264),ROW($A$2:$A$300))-1))&lt;=1000)),"Check order",IF(INDEX($F$2:$F$300,SUMPRODUCT(--($A$2:$A$300=G264),ROW($A$2:$A$300))-1)&gt;=F264,"Order conflict","OK"))))))</f>
        <v/>
      </c>
      <c r="P264" s="17" t="str">
        <f>IF($A264="","",IF(NOT(ISNUMBER(M264)),"n/a",IF(M264&gt;1,"Over-loaded","OK")))</f>
        <v/>
      </c>
      <c r="Q264" s="17" t="str">
        <f>IF(COUNTA($A264:$K264)=0,"",IF($A264="","Check ID",IF(SUMPRODUCT(--($A$2:$A$300=$A264))&gt;1,"Duplicate ID",IF(OR(NOT(AND(ISNUMBER(H264),N(H264)&gt;=0,N(H264)&lt;=1000000000)),NOT(AND(ISNUMBER(I264),N(I264)&gt;=0,N(I264)&lt;=1000000000)),NOT(OR(J264="Not started",J264="In progress",J264="Done")),NOT(OR(K264="Y",K264="N"))),"Check inputs","OK"))))</f>
        <v/>
      </c>
    </row>
    <row r="265" ht="30" customHeight="1" spans="1:17" x14ac:dyDescent="0.25">
      <c r="A265" s="12"/>
      <c r="B265" s="13"/>
      <c r="C265" s="13"/>
      <c r="D265" s="13"/>
      <c r="E265" s="13"/>
      <c r="F265" s="12"/>
      <c r="G265" s="12"/>
      <c r="H265" s="14"/>
      <c r="I265" s="14"/>
      <c r="J265" s="12"/>
      <c r="K265" s="12"/>
      <c r="L265" s="15" t="str">
        <f>IF($A265="","",IF(SUMPRODUCT(--($A$2:$A$300=$A265))&gt;1,"Check ID",IF(NOT(AND(ISNUMBER(Dashboard!$B$4),N(Dashboard!$B$4)&gt;=1,N(Dashboard!$B$4)&lt;=1000,N(Dashboard!$B$4)=INT(N(Dashboard!$B$4)))),"Check inputs",SUMPRODUCT(--(Loads!$A$2:$A$1000=$A265),--(Loads!$B$2:$B$1000=Dashboard!$B$4),Loads!$C$2:$C$1000))))</f>
        <v/>
      </c>
      <c r="M265" s="16" t="str">
        <f>IF($A265="","",IF(OR(NOT(ISNUMBER(L265)),N(I265)=0),"n/a",L265/I265))</f>
        <v/>
      </c>
      <c r="N265" s="17" t="str">
        <f>IF($A265="","",IF(AND(J265="Done",K265="Y",ISNUMBER(M265),AND(ISNUMBER(Dashboard!$B$3),N(Dashboard!$B$3)&gt;=0,N(Dashboard!$B$3)&lt;=1),O265="OK",Q265="OK",SUMPRODUCT(--(Loads!$A$2:$A$1000=$A265),--(Loads!$B$2:$B$1000=Dashboard!$B$4),--(Loads!$E$2:$E$1000&lt;&gt;"OK"))=0),IF(AND(M265&gt;=Dashboard!$B$3,M265&lt;=1),"Ready","Not ready"),"Not ready"))</f>
        <v/>
      </c>
      <c r="O265" s="17" t="str">
        <f>IF($A265="","",IF(NOT(AND(ISNUMBER(F265),N(F265)&gt;=0,N(F265)&lt;=1000)),"Check order",IF(G265="","OK",IF(SUMPRODUCT(--($A$2:$A$300=G265))&lt;&gt;1,"Check ID",IF(NOT(AND(ISNUMBER(INDEX($F$2:$F$300,SUMPRODUCT(--($A$2:$A$300=G265),ROW($A$2:$A$300))-1)),N(INDEX($F$2:$F$300,SUMPRODUCT(--($A$2:$A$300=G265),ROW($A$2:$A$300))-1))&gt;=0,N(INDEX($F$2:$F$300,SUMPRODUCT(--($A$2:$A$300=G265),ROW($A$2:$A$300))-1))&lt;=1000)),"Check order",IF(INDEX($F$2:$F$300,SUMPRODUCT(--($A$2:$A$300=G265),ROW($A$2:$A$300))-1)&gt;=F265,"Order conflict","OK"))))))</f>
        <v/>
      </c>
      <c r="P265" s="17" t="str">
        <f>IF($A265="","",IF(NOT(ISNUMBER(M265)),"n/a",IF(M265&gt;1,"Over-loaded","OK")))</f>
        <v/>
      </c>
      <c r="Q265" s="17" t="str">
        <f>IF(COUNTA($A265:$K265)=0,"",IF($A265="","Check ID",IF(SUMPRODUCT(--($A$2:$A$300=$A265))&gt;1,"Duplicate ID",IF(OR(NOT(AND(ISNUMBER(H265),N(H265)&gt;=0,N(H265)&lt;=1000000000)),NOT(AND(ISNUMBER(I265),N(I265)&gt;=0,N(I265)&lt;=1000000000)),NOT(OR(J265="Not started",J265="In progress",J265="Done")),NOT(OR(K265="Y",K265="N"))),"Check inputs","OK"))))</f>
        <v/>
      </c>
    </row>
    <row r="266" ht="30" customHeight="1" spans="1:17" x14ac:dyDescent="0.25">
      <c r="A266" s="12"/>
      <c r="B266" s="13"/>
      <c r="C266" s="13"/>
      <c r="D266" s="13"/>
      <c r="E266" s="13"/>
      <c r="F266" s="12"/>
      <c r="G266" s="12"/>
      <c r="H266" s="14"/>
      <c r="I266" s="14"/>
      <c r="J266" s="12"/>
      <c r="K266" s="12"/>
      <c r="L266" s="15" t="str">
        <f>IF($A266="","",IF(SUMPRODUCT(--($A$2:$A$300=$A266))&gt;1,"Check ID",IF(NOT(AND(ISNUMBER(Dashboard!$B$4),N(Dashboard!$B$4)&gt;=1,N(Dashboard!$B$4)&lt;=1000,N(Dashboard!$B$4)=INT(N(Dashboard!$B$4)))),"Check inputs",SUMPRODUCT(--(Loads!$A$2:$A$1000=$A266),--(Loads!$B$2:$B$1000=Dashboard!$B$4),Loads!$C$2:$C$1000))))</f>
        <v/>
      </c>
      <c r="M266" s="16" t="str">
        <f>IF($A266="","",IF(OR(NOT(ISNUMBER(L266)),N(I266)=0),"n/a",L266/I266))</f>
        <v/>
      </c>
      <c r="N266" s="17" t="str">
        <f>IF($A266="","",IF(AND(J266="Done",K266="Y",ISNUMBER(M266),AND(ISNUMBER(Dashboard!$B$3),N(Dashboard!$B$3)&gt;=0,N(Dashboard!$B$3)&lt;=1),O266="OK",Q266="OK",SUMPRODUCT(--(Loads!$A$2:$A$1000=$A266),--(Loads!$B$2:$B$1000=Dashboard!$B$4),--(Loads!$E$2:$E$1000&lt;&gt;"OK"))=0),IF(AND(M266&gt;=Dashboard!$B$3,M266&lt;=1),"Ready","Not ready"),"Not ready"))</f>
        <v/>
      </c>
      <c r="O266" s="17" t="str">
        <f>IF($A266="","",IF(NOT(AND(ISNUMBER(F266),N(F266)&gt;=0,N(F266)&lt;=1000)),"Check order",IF(G266="","OK",IF(SUMPRODUCT(--($A$2:$A$300=G266))&lt;&gt;1,"Check ID",IF(NOT(AND(ISNUMBER(INDEX($F$2:$F$300,SUMPRODUCT(--($A$2:$A$300=G266),ROW($A$2:$A$300))-1)),N(INDEX($F$2:$F$300,SUMPRODUCT(--($A$2:$A$300=G266),ROW($A$2:$A$300))-1))&gt;=0,N(INDEX($F$2:$F$300,SUMPRODUCT(--($A$2:$A$300=G266),ROW($A$2:$A$300))-1))&lt;=1000)),"Check order",IF(INDEX($F$2:$F$300,SUMPRODUCT(--($A$2:$A$300=G266),ROW($A$2:$A$300))-1)&gt;=F266,"Order conflict","OK"))))))</f>
        <v/>
      </c>
      <c r="P266" s="17" t="str">
        <f>IF($A266="","",IF(NOT(ISNUMBER(M266)),"n/a",IF(M266&gt;1,"Over-loaded","OK")))</f>
        <v/>
      </c>
      <c r="Q266" s="17" t="str">
        <f>IF(COUNTA($A266:$K266)=0,"",IF($A266="","Check ID",IF(SUMPRODUCT(--($A$2:$A$300=$A266))&gt;1,"Duplicate ID",IF(OR(NOT(AND(ISNUMBER(H266),N(H266)&gt;=0,N(H266)&lt;=1000000000)),NOT(AND(ISNUMBER(I266),N(I266)&gt;=0,N(I266)&lt;=1000000000)),NOT(OR(J266="Not started",J266="In progress",J266="Done")),NOT(OR(K266="Y",K266="N"))),"Check inputs","OK"))))</f>
        <v/>
      </c>
    </row>
    <row r="267" ht="30" customHeight="1" spans="1:17" x14ac:dyDescent="0.25">
      <c r="A267" s="12"/>
      <c r="B267" s="13"/>
      <c r="C267" s="13"/>
      <c r="D267" s="13"/>
      <c r="E267" s="13"/>
      <c r="F267" s="12"/>
      <c r="G267" s="12"/>
      <c r="H267" s="14"/>
      <c r="I267" s="14"/>
      <c r="J267" s="12"/>
      <c r="K267" s="12"/>
      <c r="L267" s="15" t="str">
        <f>IF($A267="","",IF(SUMPRODUCT(--($A$2:$A$300=$A267))&gt;1,"Check ID",IF(NOT(AND(ISNUMBER(Dashboard!$B$4),N(Dashboard!$B$4)&gt;=1,N(Dashboard!$B$4)&lt;=1000,N(Dashboard!$B$4)=INT(N(Dashboard!$B$4)))),"Check inputs",SUMPRODUCT(--(Loads!$A$2:$A$1000=$A267),--(Loads!$B$2:$B$1000=Dashboard!$B$4),Loads!$C$2:$C$1000))))</f>
        <v/>
      </c>
      <c r="M267" s="16" t="str">
        <f>IF($A267="","",IF(OR(NOT(ISNUMBER(L267)),N(I267)=0),"n/a",L267/I267))</f>
        <v/>
      </c>
      <c r="N267" s="17" t="str">
        <f>IF($A267="","",IF(AND(J267="Done",K267="Y",ISNUMBER(M267),AND(ISNUMBER(Dashboard!$B$3),N(Dashboard!$B$3)&gt;=0,N(Dashboard!$B$3)&lt;=1),O267="OK",Q267="OK",SUMPRODUCT(--(Loads!$A$2:$A$1000=$A267),--(Loads!$B$2:$B$1000=Dashboard!$B$4),--(Loads!$E$2:$E$1000&lt;&gt;"OK"))=0),IF(AND(M267&gt;=Dashboard!$B$3,M267&lt;=1),"Ready","Not ready"),"Not ready"))</f>
        <v/>
      </c>
      <c r="O267" s="17" t="str">
        <f>IF($A267="","",IF(NOT(AND(ISNUMBER(F267),N(F267)&gt;=0,N(F267)&lt;=1000)),"Check order",IF(G267="","OK",IF(SUMPRODUCT(--($A$2:$A$300=G267))&lt;&gt;1,"Check ID",IF(NOT(AND(ISNUMBER(INDEX($F$2:$F$300,SUMPRODUCT(--($A$2:$A$300=G267),ROW($A$2:$A$300))-1)),N(INDEX($F$2:$F$300,SUMPRODUCT(--($A$2:$A$300=G267),ROW($A$2:$A$300))-1))&gt;=0,N(INDEX($F$2:$F$300,SUMPRODUCT(--($A$2:$A$300=G267),ROW($A$2:$A$300))-1))&lt;=1000)),"Check order",IF(INDEX($F$2:$F$300,SUMPRODUCT(--($A$2:$A$300=G267),ROW($A$2:$A$300))-1)&gt;=F267,"Order conflict","OK"))))))</f>
        <v/>
      </c>
      <c r="P267" s="17" t="str">
        <f>IF($A267="","",IF(NOT(ISNUMBER(M267)),"n/a",IF(M267&gt;1,"Over-loaded","OK")))</f>
        <v/>
      </c>
      <c r="Q267" s="17" t="str">
        <f>IF(COUNTA($A267:$K267)=0,"",IF($A267="","Check ID",IF(SUMPRODUCT(--($A$2:$A$300=$A267))&gt;1,"Duplicate ID",IF(OR(NOT(AND(ISNUMBER(H267),N(H267)&gt;=0,N(H267)&lt;=1000000000)),NOT(AND(ISNUMBER(I267),N(I267)&gt;=0,N(I267)&lt;=1000000000)),NOT(OR(J267="Not started",J267="In progress",J267="Done")),NOT(OR(K267="Y",K267="N"))),"Check inputs","OK"))))</f>
        <v/>
      </c>
    </row>
    <row r="268" ht="30" customHeight="1" spans="1:17" x14ac:dyDescent="0.25">
      <c r="A268" s="12"/>
      <c r="B268" s="13"/>
      <c r="C268" s="13"/>
      <c r="D268" s="13"/>
      <c r="E268" s="13"/>
      <c r="F268" s="12"/>
      <c r="G268" s="12"/>
      <c r="H268" s="14"/>
      <c r="I268" s="14"/>
      <c r="J268" s="12"/>
      <c r="K268" s="12"/>
      <c r="L268" s="15" t="str">
        <f>IF($A268="","",IF(SUMPRODUCT(--($A$2:$A$300=$A268))&gt;1,"Check ID",IF(NOT(AND(ISNUMBER(Dashboard!$B$4),N(Dashboard!$B$4)&gt;=1,N(Dashboard!$B$4)&lt;=1000,N(Dashboard!$B$4)=INT(N(Dashboard!$B$4)))),"Check inputs",SUMPRODUCT(--(Loads!$A$2:$A$1000=$A268),--(Loads!$B$2:$B$1000=Dashboard!$B$4),Loads!$C$2:$C$1000))))</f>
        <v/>
      </c>
      <c r="M268" s="16" t="str">
        <f>IF($A268="","",IF(OR(NOT(ISNUMBER(L268)),N(I268)=0),"n/a",L268/I268))</f>
        <v/>
      </c>
      <c r="N268" s="17" t="str">
        <f>IF($A268="","",IF(AND(J268="Done",K268="Y",ISNUMBER(M268),AND(ISNUMBER(Dashboard!$B$3),N(Dashboard!$B$3)&gt;=0,N(Dashboard!$B$3)&lt;=1),O268="OK",Q268="OK",SUMPRODUCT(--(Loads!$A$2:$A$1000=$A268),--(Loads!$B$2:$B$1000=Dashboard!$B$4),--(Loads!$E$2:$E$1000&lt;&gt;"OK"))=0),IF(AND(M268&gt;=Dashboard!$B$3,M268&lt;=1),"Ready","Not ready"),"Not ready"))</f>
        <v/>
      </c>
      <c r="O268" s="17" t="str">
        <f>IF($A268="","",IF(NOT(AND(ISNUMBER(F268),N(F268)&gt;=0,N(F268)&lt;=1000)),"Check order",IF(G268="","OK",IF(SUMPRODUCT(--($A$2:$A$300=G268))&lt;&gt;1,"Check ID",IF(NOT(AND(ISNUMBER(INDEX($F$2:$F$300,SUMPRODUCT(--($A$2:$A$300=G268),ROW($A$2:$A$300))-1)),N(INDEX($F$2:$F$300,SUMPRODUCT(--($A$2:$A$300=G268),ROW($A$2:$A$300))-1))&gt;=0,N(INDEX($F$2:$F$300,SUMPRODUCT(--($A$2:$A$300=G268),ROW($A$2:$A$300))-1))&lt;=1000)),"Check order",IF(INDEX($F$2:$F$300,SUMPRODUCT(--($A$2:$A$300=G268),ROW($A$2:$A$300))-1)&gt;=F268,"Order conflict","OK"))))))</f>
        <v/>
      </c>
      <c r="P268" s="17" t="str">
        <f>IF($A268="","",IF(NOT(ISNUMBER(M268)),"n/a",IF(M268&gt;1,"Over-loaded","OK")))</f>
        <v/>
      </c>
      <c r="Q268" s="17" t="str">
        <f>IF(COUNTA($A268:$K268)=0,"",IF($A268="","Check ID",IF(SUMPRODUCT(--($A$2:$A$300=$A268))&gt;1,"Duplicate ID",IF(OR(NOT(AND(ISNUMBER(H268),N(H268)&gt;=0,N(H268)&lt;=1000000000)),NOT(AND(ISNUMBER(I268),N(I268)&gt;=0,N(I268)&lt;=1000000000)),NOT(OR(J268="Not started",J268="In progress",J268="Done")),NOT(OR(K268="Y",K268="N"))),"Check inputs","OK"))))</f>
        <v/>
      </c>
    </row>
    <row r="269" ht="30" customHeight="1" spans="1:17" x14ac:dyDescent="0.25">
      <c r="A269" s="12"/>
      <c r="B269" s="13"/>
      <c r="C269" s="13"/>
      <c r="D269" s="13"/>
      <c r="E269" s="13"/>
      <c r="F269" s="12"/>
      <c r="G269" s="12"/>
      <c r="H269" s="14"/>
      <c r="I269" s="14"/>
      <c r="J269" s="12"/>
      <c r="K269" s="12"/>
      <c r="L269" s="15" t="str">
        <f>IF($A269="","",IF(SUMPRODUCT(--($A$2:$A$300=$A269))&gt;1,"Check ID",IF(NOT(AND(ISNUMBER(Dashboard!$B$4),N(Dashboard!$B$4)&gt;=1,N(Dashboard!$B$4)&lt;=1000,N(Dashboard!$B$4)=INT(N(Dashboard!$B$4)))),"Check inputs",SUMPRODUCT(--(Loads!$A$2:$A$1000=$A269),--(Loads!$B$2:$B$1000=Dashboard!$B$4),Loads!$C$2:$C$1000))))</f>
        <v/>
      </c>
      <c r="M269" s="16" t="str">
        <f>IF($A269="","",IF(OR(NOT(ISNUMBER(L269)),N(I269)=0),"n/a",L269/I269))</f>
        <v/>
      </c>
      <c r="N269" s="17" t="str">
        <f>IF($A269="","",IF(AND(J269="Done",K269="Y",ISNUMBER(M269),AND(ISNUMBER(Dashboard!$B$3),N(Dashboard!$B$3)&gt;=0,N(Dashboard!$B$3)&lt;=1),O269="OK",Q269="OK",SUMPRODUCT(--(Loads!$A$2:$A$1000=$A269),--(Loads!$B$2:$B$1000=Dashboard!$B$4),--(Loads!$E$2:$E$1000&lt;&gt;"OK"))=0),IF(AND(M269&gt;=Dashboard!$B$3,M269&lt;=1),"Ready","Not ready"),"Not ready"))</f>
        <v/>
      </c>
      <c r="O269" s="17" t="str">
        <f>IF($A269="","",IF(NOT(AND(ISNUMBER(F269),N(F269)&gt;=0,N(F269)&lt;=1000)),"Check order",IF(G269="","OK",IF(SUMPRODUCT(--($A$2:$A$300=G269))&lt;&gt;1,"Check ID",IF(NOT(AND(ISNUMBER(INDEX($F$2:$F$300,SUMPRODUCT(--($A$2:$A$300=G269),ROW($A$2:$A$300))-1)),N(INDEX($F$2:$F$300,SUMPRODUCT(--($A$2:$A$300=G269),ROW($A$2:$A$300))-1))&gt;=0,N(INDEX($F$2:$F$300,SUMPRODUCT(--($A$2:$A$300=G269),ROW($A$2:$A$300))-1))&lt;=1000)),"Check order",IF(INDEX($F$2:$F$300,SUMPRODUCT(--($A$2:$A$300=G269),ROW($A$2:$A$300))-1)&gt;=F269,"Order conflict","OK"))))))</f>
        <v/>
      </c>
      <c r="P269" s="17" t="str">
        <f>IF($A269="","",IF(NOT(ISNUMBER(M269)),"n/a",IF(M269&gt;1,"Over-loaded","OK")))</f>
        <v/>
      </c>
      <c r="Q269" s="17" t="str">
        <f>IF(COUNTA($A269:$K269)=0,"",IF($A269="","Check ID",IF(SUMPRODUCT(--($A$2:$A$300=$A269))&gt;1,"Duplicate ID",IF(OR(NOT(AND(ISNUMBER(H269),N(H269)&gt;=0,N(H269)&lt;=1000000000)),NOT(AND(ISNUMBER(I269),N(I269)&gt;=0,N(I269)&lt;=1000000000)),NOT(OR(J269="Not started",J269="In progress",J269="Done")),NOT(OR(K269="Y",K269="N"))),"Check inputs","OK"))))</f>
        <v/>
      </c>
    </row>
    <row r="270" ht="30" customHeight="1" spans="1:17" x14ac:dyDescent="0.25">
      <c r="A270" s="12"/>
      <c r="B270" s="13"/>
      <c r="C270" s="13"/>
      <c r="D270" s="13"/>
      <c r="E270" s="13"/>
      <c r="F270" s="12"/>
      <c r="G270" s="12"/>
      <c r="H270" s="14"/>
      <c r="I270" s="14"/>
      <c r="J270" s="12"/>
      <c r="K270" s="12"/>
      <c r="L270" s="15" t="str">
        <f>IF($A270="","",IF(SUMPRODUCT(--($A$2:$A$300=$A270))&gt;1,"Check ID",IF(NOT(AND(ISNUMBER(Dashboard!$B$4),N(Dashboard!$B$4)&gt;=1,N(Dashboard!$B$4)&lt;=1000,N(Dashboard!$B$4)=INT(N(Dashboard!$B$4)))),"Check inputs",SUMPRODUCT(--(Loads!$A$2:$A$1000=$A270),--(Loads!$B$2:$B$1000=Dashboard!$B$4),Loads!$C$2:$C$1000))))</f>
        <v/>
      </c>
      <c r="M270" s="16" t="str">
        <f>IF($A270="","",IF(OR(NOT(ISNUMBER(L270)),N(I270)=0),"n/a",L270/I270))</f>
        <v/>
      </c>
      <c r="N270" s="17" t="str">
        <f>IF($A270="","",IF(AND(J270="Done",K270="Y",ISNUMBER(M270),AND(ISNUMBER(Dashboard!$B$3),N(Dashboard!$B$3)&gt;=0,N(Dashboard!$B$3)&lt;=1),O270="OK",Q270="OK",SUMPRODUCT(--(Loads!$A$2:$A$1000=$A270),--(Loads!$B$2:$B$1000=Dashboard!$B$4),--(Loads!$E$2:$E$1000&lt;&gt;"OK"))=0),IF(AND(M270&gt;=Dashboard!$B$3,M270&lt;=1),"Ready","Not ready"),"Not ready"))</f>
        <v/>
      </c>
      <c r="O270" s="17" t="str">
        <f>IF($A270="","",IF(NOT(AND(ISNUMBER(F270),N(F270)&gt;=0,N(F270)&lt;=1000)),"Check order",IF(G270="","OK",IF(SUMPRODUCT(--($A$2:$A$300=G270))&lt;&gt;1,"Check ID",IF(NOT(AND(ISNUMBER(INDEX($F$2:$F$300,SUMPRODUCT(--($A$2:$A$300=G270),ROW($A$2:$A$300))-1)),N(INDEX($F$2:$F$300,SUMPRODUCT(--($A$2:$A$300=G270),ROW($A$2:$A$300))-1))&gt;=0,N(INDEX($F$2:$F$300,SUMPRODUCT(--($A$2:$A$300=G270),ROW($A$2:$A$300))-1))&lt;=1000)),"Check order",IF(INDEX($F$2:$F$300,SUMPRODUCT(--($A$2:$A$300=G270),ROW($A$2:$A$300))-1)&gt;=F270,"Order conflict","OK"))))))</f>
        <v/>
      </c>
      <c r="P270" s="17" t="str">
        <f>IF($A270="","",IF(NOT(ISNUMBER(M270)),"n/a",IF(M270&gt;1,"Over-loaded","OK")))</f>
        <v/>
      </c>
      <c r="Q270" s="17" t="str">
        <f>IF(COUNTA($A270:$K270)=0,"",IF($A270="","Check ID",IF(SUMPRODUCT(--($A$2:$A$300=$A270))&gt;1,"Duplicate ID",IF(OR(NOT(AND(ISNUMBER(H270),N(H270)&gt;=0,N(H270)&lt;=1000000000)),NOT(AND(ISNUMBER(I270),N(I270)&gt;=0,N(I270)&lt;=1000000000)),NOT(OR(J270="Not started",J270="In progress",J270="Done")),NOT(OR(K270="Y",K270="N"))),"Check inputs","OK"))))</f>
        <v/>
      </c>
    </row>
    <row r="271" ht="30" customHeight="1" spans="1:17" x14ac:dyDescent="0.25">
      <c r="A271" s="12"/>
      <c r="B271" s="13"/>
      <c r="C271" s="13"/>
      <c r="D271" s="13"/>
      <c r="E271" s="13"/>
      <c r="F271" s="12"/>
      <c r="G271" s="12"/>
      <c r="H271" s="14"/>
      <c r="I271" s="14"/>
      <c r="J271" s="12"/>
      <c r="K271" s="12"/>
      <c r="L271" s="15" t="str">
        <f>IF($A271="","",IF(SUMPRODUCT(--($A$2:$A$300=$A271))&gt;1,"Check ID",IF(NOT(AND(ISNUMBER(Dashboard!$B$4),N(Dashboard!$B$4)&gt;=1,N(Dashboard!$B$4)&lt;=1000,N(Dashboard!$B$4)=INT(N(Dashboard!$B$4)))),"Check inputs",SUMPRODUCT(--(Loads!$A$2:$A$1000=$A271),--(Loads!$B$2:$B$1000=Dashboard!$B$4),Loads!$C$2:$C$1000))))</f>
        <v/>
      </c>
      <c r="M271" s="16" t="str">
        <f>IF($A271="","",IF(OR(NOT(ISNUMBER(L271)),N(I271)=0),"n/a",L271/I271))</f>
        <v/>
      </c>
      <c r="N271" s="17" t="str">
        <f>IF($A271="","",IF(AND(J271="Done",K271="Y",ISNUMBER(M271),AND(ISNUMBER(Dashboard!$B$3),N(Dashboard!$B$3)&gt;=0,N(Dashboard!$B$3)&lt;=1),O271="OK",Q271="OK",SUMPRODUCT(--(Loads!$A$2:$A$1000=$A271),--(Loads!$B$2:$B$1000=Dashboard!$B$4),--(Loads!$E$2:$E$1000&lt;&gt;"OK"))=0),IF(AND(M271&gt;=Dashboard!$B$3,M271&lt;=1),"Ready","Not ready"),"Not ready"))</f>
        <v/>
      </c>
      <c r="O271" s="17" t="str">
        <f>IF($A271="","",IF(NOT(AND(ISNUMBER(F271),N(F271)&gt;=0,N(F271)&lt;=1000)),"Check order",IF(G271="","OK",IF(SUMPRODUCT(--($A$2:$A$300=G271))&lt;&gt;1,"Check ID",IF(NOT(AND(ISNUMBER(INDEX($F$2:$F$300,SUMPRODUCT(--($A$2:$A$300=G271),ROW($A$2:$A$300))-1)),N(INDEX($F$2:$F$300,SUMPRODUCT(--($A$2:$A$300=G271),ROW($A$2:$A$300))-1))&gt;=0,N(INDEX($F$2:$F$300,SUMPRODUCT(--($A$2:$A$300=G271),ROW($A$2:$A$300))-1))&lt;=1000)),"Check order",IF(INDEX($F$2:$F$300,SUMPRODUCT(--($A$2:$A$300=G271),ROW($A$2:$A$300))-1)&gt;=F271,"Order conflict","OK"))))))</f>
        <v/>
      </c>
      <c r="P271" s="17" t="str">
        <f>IF($A271="","",IF(NOT(ISNUMBER(M271)),"n/a",IF(M271&gt;1,"Over-loaded","OK")))</f>
        <v/>
      </c>
      <c r="Q271" s="17" t="str">
        <f>IF(COUNTA($A271:$K271)=0,"",IF($A271="","Check ID",IF(SUMPRODUCT(--($A$2:$A$300=$A271))&gt;1,"Duplicate ID",IF(OR(NOT(AND(ISNUMBER(H271),N(H271)&gt;=0,N(H271)&lt;=1000000000)),NOT(AND(ISNUMBER(I271),N(I271)&gt;=0,N(I271)&lt;=1000000000)),NOT(OR(J271="Not started",J271="In progress",J271="Done")),NOT(OR(K271="Y",K271="N"))),"Check inputs","OK"))))</f>
        <v/>
      </c>
    </row>
    <row r="272" ht="30" customHeight="1" spans="1:17" x14ac:dyDescent="0.25">
      <c r="A272" s="12"/>
      <c r="B272" s="13"/>
      <c r="C272" s="13"/>
      <c r="D272" s="13"/>
      <c r="E272" s="13"/>
      <c r="F272" s="12"/>
      <c r="G272" s="12"/>
      <c r="H272" s="14"/>
      <c r="I272" s="14"/>
      <c r="J272" s="12"/>
      <c r="K272" s="12"/>
      <c r="L272" s="15" t="str">
        <f>IF($A272="","",IF(SUMPRODUCT(--($A$2:$A$300=$A272))&gt;1,"Check ID",IF(NOT(AND(ISNUMBER(Dashboard!$B$4),N(Dashboard!$B$4)&gt;=1,N(Dashboard!$B$4)&lt;=1000,N(Dashboard!$B$4)=INT(N(Dashboard!$B$4)))),"Check inputs",SUMPRODUCT(--(Loads!$A$2:$A$1000=$A272),--(Loads!$B$2:$B$1000=Dashboard!$B$4),Loads!$C$2:$C$1000))))</f>
        <v/>
      </c>
      <c r="M272" s="16" t="str">
        <f>IF($A272="","",IF(OR(NOT(ISNUMBER(L272)),N(I272)=0),"n/a",L272/I272))</f>
        <v/>
      </c>
      <c r="N272" s="17" t="str">
        <f>IF($A272="","",IF(AND(J272="Done",K272="Y",ISNUMBER(M272),AND(ISNUMBER(Dashboard!$B$3),N(Dashboard!$B$3)&gt;=0,N(Dashboard!$B$3)&lt;=1),O272="OK",Q272="OK",SUMPRODUCT(--(Loads!$A$2:$A$1000=$A272),--(Loads!$B$2:$B$1000=Dashboard!$B$4),--(Loads!$E$2:$E$1000&lt;&gt;"OK"))=0),IF(AND(M272&gt;=Dashboard!$B$3,M272&lt;=1),"Ready","Not ready"),"Not ready"))</f>
        <v/>
      </c>
      <c r="O272" s="17" t="str">
        <f>IF($A272="","",IF(NOT(AND(ISNUMBER(F272),N(F272)&gt;=0,N(F272)&lt;=1000)),"Check order",IF(G272="","OK",IF(SUMPRODUCT(--($A$2:$A$300=G272))&lt;&gt;1,"Check ID",IF(NOT(AND(ISNUMBER(INDEX($F$2:$F$300,SUMPRODUCT(--($A$2:$A$300=G272),ROW($A$2:$A$300))-1)),N(INDEX($F$2:$F$300,SUMPRODUCT(--($A$2:$A$300=G272),ROW($A$2:$A$300))-1))&gt;=0,N(INDEX($F$2:$F$300,SUMPRODUCT(--($A$2:$A$300=G272),ROW($A$2:$A$300))-1))&lt;=1000)),"Check order",IF(INDEX($F$2:$F$300,SUMPRODUCT(--($A$2:$A$300=G272),ROW($A$2:$A$300))-1)&gt;=F272,"Order conflict","OK"))))))</f>
        <v/>
      </c>
      <c r="P272" s="17" t="str">
        <f>IF($A272="","",IF(NOT(ISNUMBER(M272)),"n/a",IF(M272&gt;1,"Over-loaded","OK")))</f>
        <v/>
      </c>
      <c r="Q272" s="17" t="str">
        <f>IF(COUNTA($A272:$K272)=0,"",IF($A272="","Check ID",IF(SUMPRODUCT(--($A$2:$A$300=$A272))&gt;1,"Duplicate ID",IF(OR(NOT(AND(ISNUMBER(H272),N(H272)&gt;=0,N(H272)&lt;=1000000000)),NOT(AND(ISNUMBER(I272),N(I272)&gt;=0,N(I272)&lt;=1000000000)),NOT(OR(J272="Not started",J272="In progress",J272="Done")),NOT(OR(K272="Y",K272="N"))),"Check inputs","OK"))))</f>
        <v/>
      </c>
    </row>
    <row r="273" ht="30" customHeight="1" spans="1:17" x14ac:dyDescent="0.25">
      <c r="A273" s="12"/>
      <c r="B273" s="13"/>
      <c r="C273" s="13"/>
      <c r="D273" s="13"/>
      <c r="E273" s="13"/>
      <c r="F273" s="12"/>
      <c r="G273" s="12"/>
      <c r="H273" s="14"/>
      <c r="I273" s="14"/>
      <c r="J273" s="12"/>
      <c r="K273" s="12"/>
      <c r="L273" s="15" t="str">
        <f>IF($A273="","",IF(SUMPRODUCT(--($A$2:$A$300=$A273))&gt;1,"Check ID",IF(NOT(AND(ISNUMBER(Dashboard!$B$4),N(Dashboard!$B$4)&gt;=1,N(Dashboard!$B$4)&lt;=1000,N(Dashboard!$B$4)=INT(N(Dashboard!$B$4)))),"Check inputs",SUMPRODUCT(--(Loads!$A$2:$A$1000=$A273),--(Loads!$B$2:$B$1000=Dashboard!$B$4),Loads!$C$2:$C$1000))))</f>
        <v/>
      </c>
      <c r="M273" s="16" t="str">
        <f>IF($A273="","",IF(OR(NOT(ISNUMBER(L273)),N(I273)=0),"n/a",L273/I273))</f>
        <v/>
      </c>
      <c r="N273" s="17" t="str">
        <f>IF($A273="","",IF(AND(J273="Done",K273="Y",ISNUMBER(M273),AND(ISNUMBER(Dashboard!$B$3),N(Dashboard!$B$3)&gt;=0,N(Dashboard!$B$3)&lt;=1),O273="OK",Q273="OK",SUMPRODUCT(--(Loads!$A$2:$A$1000=$A273),--(Loads!$B$2:$B$1000=Dashboard!$B$4),--(Loads!$E$2:$E$1000&lt;&gt;"OK"))=0),IF(AND(M273&gt;=Dashboard!$B$3,M273&lt;=1),"Ready","Not ready"),"Not ready"))</f>
        <v/>
      </c>
      <c r="O273" s="17" t="str">
        <f>IF($A273="","",IF(NOT(AND(ISNUMBER(F273),N(F273)&gt;=0,N(F273)&lt;=1000)),"Check order",IF(G273="","OK",IF(SUMPRODUCT(--($A$2:$A$300=G273))&lt;&gt;1,"Check ID",IF(NOT(AND(ISNUMBER(INDEX($F$2:$F$300,SUMPRODUCT(--($A$2:$A$300=G273),ROW($A$2:$A$300))-1)),N(INDEX($F$2:$F$300,SUMPRODUCT(--($A$2:$A$300=G273),ROW($A$2:$A$300))-1))&gt;=0,N(INDEX($F$2:$F$300,SUMPRODUCT(--($A$2:$A$300=G273),ROW($A$2:$A$300))-1))&lt;=1000)),"Check order",IF(INDEX($F$2:$F$300,SUMPRODUCT(--($A$2:$A$300=G273),ROW($A$2:$A$300))-1)&gt;=F273,"Order conflict","OK"))))))</f>
        <v/>
      </c>
      <c r="P273" s="17" t="str">
        <f>IF($A273="","",IF(NOT(ISNUMBER(M273)),"n/a",IF(M273&gt;1,"Over-loaded","OK")))</f>
        <v/>
      </c>
      <c r="Q273" s="17" t="str">
        <f>IF(COUNTA($A273:$K273)=0,"",IF($A273="","Check ID",IF(SUMPRODUCT(--($A$2:$A$300=$A273))&gt;1,"Duplicate ID",IF(OR(NOT(AND(ISNUMBER(H273),N(H273)&gt;=0,N(H273)&lt;=1000000000)),NOT(AND(ISNUMBER(I273),N(I273)&gt;=0,N(I273)&lt;=1000000000)),NOT(OR(J273="Not started",J273="In progress",J273="Done")),NOT(OR(K273="Y",K273="N"))),"Check inputs","OK"))))</f>
        <v/>
      </c>
    </row>
    <row r="274" ht="30" customHeight="1" spans="1:17" x14ac:dyDescent="0.25">
      <c r="A274" s="12"/>
      <c r="B274" s="13"/>
      <c r="C274" s="13"/>
      <c r="D274" s="13"/>
      <c r="E274" s="13"/>
      <c r="F274" s="12"/>
      <c r="G274" s="12"/>
      <c r="H274" s="14"/>
      <c r="I274" s="14"/>
      <c r="J274" s="12"/>
      <c r="K274" s="12"/>
      <c r="L274" s="15" t="str">
        <f>IF($A274="","",IF(SUMPRODUCT(--($A$2:$A$300=$A274))&gt;1,"Check ID",IF(NOT(AND(ISNUMBER(Dashboard!$B$4),N(Dashboard!$B$4)&gt;=1,N(Dashboard!$B$4)&lt;=1000,N(Dashboard!$B$4)=INT(N(Dashboard!$B$4)))),"Check inputs",SUMPRODUCT(--(Loads!$A$2:$A$1000=$A274),--(Loads!$B$2:$B$1000=Dashboard!$B$4),Loads!$C$2:$C$1000))))</f>
        <v/>
      </c>
      <c r="M274" s="16" t="str">
        <f>IF($A274="","",IF(OR(NOT(ISNUMBER(L274)),N(I274)=0),"n/a",L274/I274))</f>
        <v/>
      </c>
      <c r="N274" s="17" t="str">
        <f>IF($A274="","",IF(AND(J274="Done",K274="Y",ISNUMBER(M274),AND(ISNUMBER(Dashboard!$B$3),N(Dashboard!$B$3)&gt;=0,N(Dashboard!$B$3)&lt;=1),O274="OK",Q274="OK",SUMPRODUCT(--(Loads!$A$2:$A$1000=$A274),--(Loads!$B$2:$B$1000=Dashboard!$B$4),--(Loads!$E$2:$E$1000&lt;&gt;"OK"))=0),IF(AND(M274&gt;=Dashboard!$B$3,M274&lt;=1),"Ready","Not ready"),"Not ready"))</f>
        <v/>
      </c>
      <c r="O274" s="17" t="str">
        <f>IF($A274="","",IF(NOT(AND(ISNUMBER(F274),N(F274)&gt;=0,N(F274)&lt;=1000)),"Check order",IF(G274="","OK",IF(SUMPRODUCT(--($A$2:$A$300=G274))&lt;&gt;1,"Check ID",IF(NOT(AND(ISNUMBER(INDEX($F$2:$F$300,SUMPRODUCT(--($A$2:$A$300=G274),ROW($A$2:$A$300))-1)),N(INDEX($F$2:$F$300,SUMPRODUCT(--($A$2:$A$300=G274),ROW($A$2:$A$300))-1))&gt;=0,N(INDEX($F$2:$F$300,SUMPRODUCT(--($A$2:$A$300=G274),ROW($A$2:$A$300))-1))&lt;=1000)),"Check order",IF(INDEX($F$2:$F$300,SUMPRODUCT(--($A$2:$A$300=G274),ROW($A$2:$A$300))-1)&gt;=F274,"Order conflict","OK"))))))</f>
        <v/>
      </c>
      <c r="P274" s="17" t="str">
        <f>IF($A274="","",IF(NOT(ISNUMBER(M274)),"n/a",IF(M274&gt;1,"Over-loaded","OK")))</f>
        <v/>
      </c>
      <c r="Q274" s="17" t="str">
        <f>IF(COUNTA($A274:$K274)=0,"",IF($A274="","Check ID",IF(SUMPRODUCT(--($A$2:$A$300=$A274))&gt;1,"Duplicate ID",IF(OR(NOT(AND(ISNUMBER(H274),N(H274)&gt;=0,N(H274)&lt;=1000000000)),NOT(AND(ISNUMBER(I274),N(I274)&gt;=0,N(I274)&lt;=1000000000)),NOT(OR(J274="Not started",J274="In progress",J274="Done")),NOT(OR(K274="Y",K274="N"))),"Check inputs","OK"))))</f>
        <v/>
      </c>
    </row>
    <row r="275" ht="30" customHeight="1" spans="1:17" x14ac:dyDescent="0.25">
      <c r="A275" s="12"/>
      <c r="B275" s="13"/>
      <c r="C275" s="13"/>
      <c r="D275" s="13"/>
      <c r="E275" s="13"/>
      <c r="F275" s="12"/>
      <c r="G275" s="12"/>
      <c r="H275" s="14"/>
      <c r="I275" s="14"/>
      <c r="J275" s="12"/>
      <c r="K275" s="12"/>
      <c r="L275" s="15" t="str">
        <f>IF($A275="","",IF(SUMPRODUCT(--($A$2:$A$300=$A275))&gt;1,"Check ID",IF(NOT(AND(ISNUMBER(Dashboard!$B$4),N(Dashboard!$B$4)&gt;=1,N(Dashboard!$B$4)&lt;=1000,N(Dashboard!$B$4)=INT(N(Dashboard!$B$4)))),"Check inputs",SUMPRODUCT(--(Loads!$A$2:$A$1000=$A275),--(Loads!$B$2:$B$1000=Dashboard!$B$4),Loads!$C$2:$C$1000))))</f>
        <v/>
      </c>
      <c r="M275" s="16" t="str">
        <f>IF($A275="","",IF(OR(NOT(ISNUMBER(L275)),N(I275)=0),"n/a",L275/I275))</f>
        <v/>
      </c>
      <c r="N275" s="17" t="str">
        <f>IF($A275="","",IF(AND(J275="Done",K275="Y",ISNUMBER(M275),AND(ISNUMBER(Dashboard!$B$3),N(Dashboard!$B$3)&gt;=0,N(Dashboard!$B$3)&lt;=1),O275="OK",Q275="OK",SUMPRODUCT(--(Loads!$A$2:$A$1000=$A275),--(Loads!$B$2:$B$1000=Dashboard!$B$4),--(Loads!$E$2:$E$1000&lt;&gt;"OK"))=0),IF(AND(M275&gt;=Dashboard!$B$3,M275&lt;=1),"Ready","Not ready"),"Not ready"))</f>
        <v/>
      </c>
      <c r="O275" s="17" t="str">
        <f>IF($A275="","",IF(NOT(AND(ISNUMBER(F275),N(F275)&gt;=0,N(F275)&lt;=1000)),"Check order",IF(G275="","OK",IF(SUMPRODUCT(--($A$2:$A$300=G275))&lt;&gt;1,"Check ID",IF(NOT(AND(ISNUMBER(INDEX($F$2:$F$300,SUMPRODUCT(--($A$2:$A$300=G275),ROW($A$2:$A$300))-1)),N(INDEX($F$2:$F$300,SUMPRODUCT(--($A$2:$A$300=G275),ROW($A$2:$A$300))-1))&gt;=0,N(INDEX($F$2:$F$300,SUMPRODUCT(--($A$2:$A$300=G275),ROW($A$2:$A$300))-1))&lt;=1000)),"Check order",IF(INDEX($F$2:$F$300,SUMPRODUCT(--($A$2:$A$300=G275),ROW($A$2:$A$300))-1)&gt;=F275,"Order conflict","OK"))))))</f>
        <v/>
      </c>
      <c r="P275" s="17" t="str">
        <f>IF($A275="","",IF(NOT(ISNUMBER(M275)),"n/a",IF(M275&gt;1,"Over-loaded","OK")))</f>
        <v/>
      </c>
      <c r="Q275" s="17" t="str">
        <f>IF(COUNTA($A275:$K275)=0,"",IF($A275="","Check ID",IF(SUMPRODUCT(--($A$2:$A$300=$A275))&gt;1,"Duplicate ID",IF(OR(NOT(AND(ISNUMBER(H275),N(H275)&gt;=0,N(H275)&lt;=1000000000)),NOT(AND(ISNUMBER(I275),N(I275)&gt;=0,N(I275)&lt;=1000000000)),NOT(OR(J275="Not started",J275="In progress",J275="Done")),NOT(OR(K275="Y",K275="N"))),"Check inputs","OK"))))</f>
        <v/>
      </c>
    </row>
    <row r="276" ht="30" customHeight="1" spans="1:17" x14ac:dyDescent="0.25">
      <c r="A276" s="12"/>
      <c r="B276" s="13"/>
      <c r="C276" s="13"/>
      <c r="D276" s="13"/>
      <c r="E276" s="13"/>
      <c r="F276" s="12"/>
      <c r="G276" s="12"/>
      <c r="H276" s="14"/>
      <c r="I276" s="14"/>
      <c r="J276" s="12"/>
      <c r="K276" s="12"/>
      <c r="L276" s="15" t="str">
        <f>IF($A276="","",IF(SUMPRODUCT(--($A$2:$A$300=$A276))&gt;1,"Check ID",IF(NOT(AND(ISNUMBER(Dashboard!$B$4),N(Dashboard!$B$4)&gt;=1,N(Dashboard!$B$4)&lt;=1000,N(Dashboard!$B$4)=INT(N(Dashboard!$B$4)))),"Check inputs",SUMPRODUCT(--(Loads!$A$2:$A$1000=$A276),--(Loads!$B$2:$B$1000=Dashboard!$B$4),Loads!$C$2:$C$1000))))</f>
        <v/>
      </c>
      <c r="M276" s="16" t="str">
        <f>IF($A276="","",IF(OR(NOT(ISNUMBER(L276)),N(I276)=0),"n/a",L276/I276))</f>
        <v/>
      </c>
      <c r="N276" s="17" t="str">
        <f>IF($A276="","",IF(AND(J276="Done",K276="Y",ISNUMBER(M276),AND(ISNUMBER(Dashboard!$B$3),N(Dashboard!$B$3)&gt;=0,N(Dashboard!$B$3)&lt;=1),O276="OK",Q276="OK",SUMPRODUCT(--(Loads!$A$2:$A$1000=$A276),--(Loads!$B$2:$B$1000=Dashboard!$B$4),--(Loads!$E$2:$E$1000&lt;&gt;"OK"))=0),IF(AND(M276&gt;=Dashboard!$B$3,M276&lt;=1),"Ready","Not ready"),"Not ready"))</f>
        <v/>
      </c>
      <c r="O276" s="17" t="str">
        <f>IF($A276="","",IF(NOT(AND(ISNUMBER(F276),N(F276)&gt;=0,N(F276)&lt;=1000)),"Check order",IF(G276="","OK",IF(SUMPRODUCT(--($A$2:$A$300=G276))&lt;&gt;1,"Check ID",IF(NOT(AND(ISNUMBER(INDEX($F$2:$F$300,SUMPRODUCT(--($A$2:$A$300=G276),ROW($A$2:$A$300))-1)),N(INDEX($F$2:$F$300,SUMPRODUCT(--($A$2:$A$300=G276),ROW($A$2:$A$300))-1))&gt;=0,N(INDEX($F$2:$F$300,SUMPRODUCT(--($A$2:$A$300=G276),ROW($A$2:$A$300))-1))&lt;=1000)),"Check order",IF(INDEX($F$2:$F$300,SUMPRODUCT(--($A$2:$A$300=G276),ROW($A$2:$A$300))-1)&gt;=F276,"Order conflict","OK"))))))</f>
        <v/>
      </c>
      <c r="P276" s="17" t="str">
        <f>IF($A276="","",IF(NOT(ISNUMBER(M276)),"n/a",IF(M276&gt;1,"Over-loaded","OK")))</f>
        <v/>
      </c>
      <c r="Q276" s="17" t="str">
        <f>IF(COUNTA($A276:$K276)=0,"",IF($A276="","Check ID",IF(SUMPRODUCT(--($A$2:$A$300=$A276))&gt;1,"Duplicate ID",IF(OR(NOT(AND(ISNUMBER(H276),N(H276)&gt;=0,N(H276)&lt;=1000000000)),NOT(AND(ISNUMBER(I276),N(I276)&gt;=0,N(I276)&lt;=1000000000)),NOT(OR(J276="Not started",J276="In progress",J276="Done")),NOT(OR(K276="Y",K276="N"))),"Check inputs","OK"))))</f>
        <v/>
      </c>
    </row>
    <row r="277" ht="30" customHeight="1" spans="1:17" x14ac:dyDescent="0.25">
      <c r="A277" s="12"/>
      <c r="B277" s="13"/>
      <c r="C277" s="13"/>
      <c r="D277" s="13"/>
      <c r="E277" s="13"/>
      <c r="F277" s="12"/>
      <c r="G277" s="12"/>
      <c r="H277" s="14"/>
      <c r="I277" s="14"/>
      <c r="J277" s="12"/>
      <c r="K277" s="12"/>
      <c r="L277" s="15" t="str">
        <f>IF($A277="","",IF(SUMPRODUCT(--($A$2:$A$300=$A277))&gt;1,"Check ID",IF(NOT(AND(ISNUMBER(Dashboard!$B$4),N(Dashboard!$B$4)&gt;=1,N(Dashboard!$B$4)&lt;=1000,N(Dashboard!$B$4)=INT(N(Dashboard!$B$4)))),"Check inputs",SUMPRODUCT(--(Loads!$A$2:$A$1000=$A277),--(Loads!$B$2:$B$1000=Dashboard!$B$4),Loads!$C$2:$C$1000))))</f>
        <v/>
      </c>
      <c r="M277" s="16" t="str">
        <f>IF($A277="","",IF(OR(NOT(ISNUMBER(L277)),N(I277)=0),"n/a",L277/I277))</f>
        <v/>
      </c>
      <c r="N277" s="17" t="str">
        <f>IF($A277="","",IF(AND(J277="Done",K277="Y",ISNUMBER(M277),AND(ISNUMBER(Dashboard!$B$3),N(Dashboard!$B$3)&gt;=0,N(Dashboard!$B$3)&lt;=1),O277="OK",Q277="OK",SUMPRODUCT(--(Loads!$A$2:$A$1000=$A277),--(Loads!$B$2:$B$1000=Dashboard!$B$4),--(Loads!$E$2:$E$1000&lt;&gt;"OK"))=0),IF(AND(M277&gt;=Dashboard!$B$3,M277&lt;=1),"Ready","Not ready"),"Not ready"))</f>
        <v/>
      </c>
      <c r="O277" s="17" t="str">
        <f>IF($A277="","",IF(NOT(AND(ISNUMBER(F277),N(F277)&gt;=0,N(F277)&lt;=1000)),"Check order",IF(G277="","OK",IF(SUMPRODUCT(--($A$2:$A$300=G277))&lt;&gt;1,"Check ID",IF(NOT(AND(ISNUMBER(INDEX($F$2:$F$300,SUMPRODUCT(--($A$2:$A$300=G277),ROW($A$2:$A$300))-1)),N(INDEX($F$2:$F$300,SUMPRODUCT(--($A$2:$A$300=G277),ROW($A$2:$A$300))-1))&gt;=0,N(INDEX($F$2:$F$300,SUMPRODUCT(--($A$2:$A$300=G277),ROW($A$2:$A$300))-1))&lt;=1000)),"Check order",IF(INDEX($F$2:$F$300,SUMPRODUCT(--($A$2:$A$300=G277),ROW($A$2:$A$300))-1)&gt;=F277,"Order conflict","OK"))))))</f>
        <v/>
      </c>
      <c r="P277" s="17" t="str">
        <f>IF($A277="","",IF(NOT(ISNUMBER(M277)),"n/a",IF(M277&gt;1,"Over-loaded","OK")))</f>
        <v/>
      </c>
      <c r="Q277" s="17" t="str">
        <f>IF(COUNTA($A277:$K277)=0,"",IF($A277="","Check ID",IF(SUMPRODUCT(--($A$2:$A$300=$A277))&gt;1,"Duplicate ID",IF(OR(NOT(AND(ISNUMBER(H277),N(H277)&gt;=0,N(H277)&lt;=1000000000)),NOT(AND(ISNUMBER(I277),N(I277)&gt;=0,N(I277)&lt;=1000000000)),NOT(OR(J277="Not started",J277="In progress",J277="Done")),NOT(OR(K277="Y",K277="N"))),"Check inputs","OK"))))</f>
        <v/>
      </c>
    </row>
    <row r="278" ht="30" customHeight="1" spans="1:17" x14ac:dyDescent="0.25">
      <c r="A278" s="12"/>
      <c r="B278" s="13"/>
      <c r="C278" s="13"/>
      <c r="D278" s="13"/>
      <c r="E278" s="13"/>
      <c r="F278" s="12"/>
      <c r="G278" s="12"/>
      <c r="H278" s="14"/>
      <c r="I278" s="14"/>
      <c r="J278" s="12"/>
      <c r="K278" s="12"/>
      <c r="L278" s="15" t="str">
        <f>IF($A278="","",IF(SUMPRODUCT(--($A$2:$A$300=$A278))&gt;1,"Check ID",IF(NOT(AND(ISNUMBER(Dashboard!$B$4),N(Dashboard!$B$4)&gt;=1,N(Dashboard!$B$4)&lt;=1000,N(Dashboard!$B$4)=INT(N(Dashboard!$B$4)))),"Check inputs",SUMPRODUCT(--(Loads!$A$2:$A$1000=$A278),--(Loads!$B$2:$B$1000=Dashboard!$B$4),Loads!$C$2:$C$1000))))</f>
        <v/>
      </c>
      <c r="M278" s="16" t="str">
        <f>IF($A278="","",IF(OR(NOT(ISNUMBER(L278)),N(I278)=0),"n/a",L278/I278))</f>
        <v/>
      </c>
      <c r="N278" s="17" t="str">
        <f>IF($A278="","",IF(AND(J278="Done",K278="Y",ISNUMBER(M278),AND(ISNUMBER(Dashboard!$B$3),N(Dashboard!$B$3)&gt;=0,N(Dashboard!$B$3)&lt;=1),O278="OK",Q278="OK",SUMPRODUCT(--(Loads!$A$2:$A$1000=$A278),--(Loads!$B$2:$B$1000=Dashboard!$B$4),--(Loads!$E$2:$E$1000&lt;&gt;"OK"))=0),IF(AND(M278&gt;=Dashboard!$B$3,M278&lt;=1),"Ready","Not ready"),"Not ready"))</f>
        <v/>
      </c>
      <c r="O278" s="17" t="str">
        <f>IF($A278="","",IF(NOT(AND(ISNUMBER(F278),N(F278)&gt;=0,N(F278)&lt;=1000)),"Check order",IF(G278="","OK",IF(SUMPRODUCT(--($A$2:$A$300=G278))&lt;&gt;1,"Check ID",IF(NOT(AND(ISNUMBER(INDEX($F$2:$F$300,SUMPRODUCT(--($A$2:$A$300=G278),ROW($A$2:$A$300))-1)),N(INDEX($F$2:$F$300,SUMPRODUCT(--($A$2:$A$300=G278),ROW($A$2:$A$300))-1))&gt;=0,N(INDEX($F$2:$F$300,SUMPRODUCT(--($A$2:$A$300=G278),ROW($A$2:$A$300))-1))&lt;=1000)),"Check order",IF(INDEX($F$2:$F$300,SUMPRODUCT(--($A$2:$A$300=G278),ROW($A$2:$A$300))-1)&gt;=F278,"Order conflict","OK"))))))</f>
        <v/>
      </c>
      <c r="P278" s="17" t="str">
        <f>IF($A278="","",IF(NOT(ISNUMBER(M278)),"n/a",IF(M278&gt;1,"Over-loaded","OK")))</f>
        <v/>
      </c>
      <c r="Q278" s="17" t="str">
        <f>IF(COUNTA($A278:$K278)=0,"",IF($A278="","Check ID",IF(SUMPRODUCT(--($A$2:$A$300=$A278))&gt;1,"Duplicate ID",IF(OR(NOT(AND(ISNUMBER(H278),N(H278)&gt;=0,N(H278)&lt;=1000000000)),NOT(AND(ISNUMBER(I278),N(I278)&gt;=0,N(I278)&lt;=1000000000)),NOT(OR(J278="Not started",J278="In progress",J278="Done")),NOT(OR(K278="Y",K278="N"))),"Check inputs","OK"))))</f>
        <v/>
      </c>
    </row>
    <row r="279" ht="30" customHeight="1" spans="1:17" x14ac:dyDescent="0.25">
      <c r="A279" s="12"/>
      <c r="B279" s="13"/>
      <c r="C279" s="13"/>
      <c r="D279" s="13"/>
      <c r="E279" s="13"/>
      <c r="F279" s="12"/>
      <c r="G279" s="12"/>
      <c r="H279" s="14"/>
      <c r="I279" s="14"/>
      <c r="J279" s="12"/>
      <c r="K279" s="12"/>
      <c r="L279" s="15" t="str">
        <f>IF($A279="","",IF(SUMPRODUCT(--($A$2:$A$300=$A279))&gt;1,"Check ID",IF(NOT(AND(ISNUMBER(Dashboard!$B$4),N(Dashboard!$B$4)&gt;=1,N(Dashboard!$B$4)&lt;=1000,N(Dashboard!$B$4)=INT(N(Dashboard!$B$4)))),"Check inputs",SUMPRODUCT(--(Loads!$A$2:$A$1000=$A279),--(Loads!$B$2:$B$1000=Dashboard!$B$4),Loads!$C$2:$C$1000))))</f>
        <v/>
      </c>
      <c r="M279" s="16" t="str">
        <f>IF($A279="","",IF(OR(NOT(ISNUMBER(L279)),N(I279)=0),"n/a",L279/I279))</f>
        <v/>
      </c>
      <c r="N279" s="17" t="str">
        <f>IF($A279="","",IF(AND(J279="Done",K279="Y",ISNUMBER(M279),AND(ISNUMBER(Dashboard!$B$3),N(Dashboard!$B$3)&gt;=0,N(Dashboard!$B$3)&lt;=1),O279="OK",Q279="OK",SUMPRODUCT(--(Loads!$A$2:$A$1000=$A279),--(Loads!$B$2:$B$1000=Dashboard!$B$4),--(Loads!$E$2:$E$1000&lt;&gt;"OK"))=0),IF(AND(M279&gt;=Dashboard!$B$3,M279&lt;=1),"Ready","Not ready"),"Not ready"))</f>
        <v/>
      </c>
      <c r="O279" s="17" t="str">
        <f>IF($A279="","",IF(NOT(AND(ISNUMBER(F279),N(F279)&gt;=0,N(F279)&lt;=1000)),"Check order",IF(G279="","OK",IF(SUMPRODUCT(--($A$2:$A$300=G279))&lt;&gt;1,"Check ID",IF(NOT(AND(ISNUMBER(INDEX($F$2:$F$300,SUMPRODUCT(--($A$2:$A$300=G279),ROW($A$2:$A$300))-1)),N(INDEX($F$2:$F$300,SUMPRODUCT(--($A$2:$A$300=G279),ROW($A$2:$A$300))-1))&gt;=0,N(INDEX($F$2:$F$300,SUMPRODUCT(--($A$2:$A$300=G279),ROW($A$2:$A$300))-1))&lt;=1000)),"Check order",IF(INDEX($F$2:$F$300,SUMPRODUCT(--($A$2:$A$300=G279),ROW($A$2:$A$300))-1)&gt;=F279,"Order conflict","OK"))))))</f>
        <v/>
      </c>
      <c r="P279" s="17" t="str">
        <f>IF($A279="","",IF(NOT(ISNUMBER(M279)),"n/a",IF(M279&gt;1,"Over-loaded","OK")))</f>
        <v/>
      </c>
      <c r="Q279" s="17" t="str">
        <f>IF(COUNTA($A279:$K279)=0,"",IF($A279="","Check ID",IF(SUMPRODUCT(--($A$2:$A$300=$A279))&gt;1,"Duplicate ID",IF(OR(NOT(AND(ISNUMBER(H279),N(H279)&gt;=0,N(H279)&lt;=1000000000)),NOT(AND(ISNUMBER(I279),N(I279)&gt;=0,N(I279)&lt;=1000000000)),NOT(OR(J279="Not started",J279="In progress",J279="Done")),NOT(OR(K279="Y",K279="N"))),"Check inputs","OK"))))</f>
        <v/>
      </c>
    </row>
    <row r="280" ht="30" customHeight="1" spans="1:17" x14ac:dyDescent="0.25">
      <c r="A280" s="12"/>
      <c r="B280" s="13"/>
      <c r="C280" s="13"/>
      <c r="D280" s="13"/>
      <c r="E280" s="13"/>
      <c r="F280" s="12"/>
      <c r="G280" s="12"/>
      <c r="H280" s="14"/>
      <c r="I280" s="14"/>
      <c r="J280" s="12"/>
      <c r="K280" s="12"/>
      <c r="L280" s="15" t="str">
        <f>IF($A280="","",IF(SUMPRODUCT(--($A$2:$A$300=$A280))&gt;1,"Check ID",IF(NOT(AND(ISNUMBER(Dashboard!$B$4),N(Dashboard!$B$4)&gt;=1,N(Dashboard!$B$4)&lt;=1000,N(Dashboard!$B$4)=INT(N(Dashboard!$B$4)))),"Check inputs",SUMPRODUCT(--(Loads!$A$2:$A$1000=$A280),--(Loads!$B$2:$B$1000=Dashboard!$B$4),Loads!$C$2:$C$1000))))</f>
        <v/>
      </c>
      <c r="M280" s="16" t="str">
        <f>IF($A280="","",IF(OR(NOT(ISNUMBER(L280)),N(I280)=0),"n/a",L280/I280))</f>
        <v/>
      </c>
      <c r="N280" s="17" t="str">
        <f>IF($A280="","",IF(AND(J280="Done",K280="Y",ISNUMBER(M280),AND(ISNUMBER(Dashboard!$B$3),N(Dashboard!$B$3)&gt;=0,N(Dashboard!$B$3)&lt;=1),O280="OK",Q280="OK",SUMPRODUCT(--(Loads!$A$2:$A$1000=$A280),--(Loads!$B$2:$B$1000=Dashboard!$B$4),--(Loads!$E$2:$E$1000&lt;&gt;"OK"))=0),IF(AND(M280&gt;=Dashboard!$B$3,M280&lt;=1),"Ready","Not ready"),"Not ready"))</f>
        <v/>
      </c>
      <c r="O280" s="17" t="str">
        <f>IF($A280="","",IF(NOT(AND(ISNUMBER(F280),N(F280)&gt;=0,N(F280)&lt;=1000)),"Check order",IF(G280="","OK",IF(SUMPRODUCT(--($A$2:$A$300=G280))&lt;&gt;1,"Check ID",IF(NOT(AND(ISNUMBER(INDEX($F$2:$F$300,SUMPRODUCT(--($A$2:$A$300=G280),ROW($A$2:$A$300))-1)),N(INDEX($F$2:$F$300,SUMPRODUCT(--($A$2:$A$300=G280),ROW($A$2:$A$300))-1))&gt;=0,N(INDEX($F$2:$F$300,SUMPRODUCT(--($A$2:$A$300=G280),ROW($A$2:$A$300))-1))&lt;=1000)),"Check order",IF(INDEX($F$2:$F$300,SUMPRODUCT(--($A$2:$A$300=G280),ROW($A$2:$A$300))-1)&gt;=F280,"Order conflict","OK"))))))</f>
        <v/>
      </c>
      <c r="P280" s="17" t="str">
        <f>IF($A280="","",IF(NOT(ISNUMBER(M280)),"n/a",IF(M280&gt;1,"Over-loaded","OK")))</f>
        <v/>
      </c>
      <c r="Q280" s="17" t="str">
        <f>IF(COUNTA($A280:$K280)=0,"",IF($A280="","Check ID",IF(SUMPRODUCT(--($A$2:$A$300=$A280))&gt;1,"Duplicate ID",IF(OR(NOT(AND(ISNUMBER(H280),N(H280)&gt;=0,N(H280)&lt;=1000000000)),NOT(AND(ISNUMBER(I280),N(I280)&gt;=0,N(I280)&lt;=1000000000)),NOT(OR(J280="Not started",J280="In progress",J280="Done")),NOT(OR(K280="Y",K280="N"))),"Check inputs","OK"))))</f>
        <v/>
      </c>
    </row>
    <row r="281" ht="30" customHeight="1" spans="1:17" x14ac:dyDescent="0.25">
      <c r="A281" s="12"/>
      <c r="B281" s="13"/>
      <c r="C281" s="13"/>
      <c r="D281" s="13"/>
      <c r="E281" s="13"/>
      <c r="F281" s="12"/>
      <c r="G281" s="12"/>
      <c r="H281" s="14"/>
      <c r="I281" s="14"/>
      <c r="J281" s="12"/>
      <c r="K281" s="12"/>
      <c r="L281" s="15" t="str">
        <f>IF($A281="","",IF(SUMPRODUCT(--($A$2:$A$300=$A281))&gt;1,"Check ID",IF(NOT(AND(ISNUMBER(Dashboard!$B$4),N(Dashboard!$B$4)&gt;=1,N(Dashboard!$B$4)&lt;=1000,N(Dashboard!$B$4)=INT(N(Dashboard!$B$4)))),"Check inputs",SUMPRODUCT(--(Loads!$A$2:$A$1000=$A281),--(Loads!$B$2:$B$1000=Dashboard!$B$4),Loads!$C$2:$C$1000))))</f>
        <v/>
      </c>
      <c r="M281" s="16" t="str">
        <f>IF($A281="","",IF(OR(NOT(ISNUMBER(L281)),N(I281)=0),"n/a",L281/I281))</f>
        <v/>
      </c>
      <c r="N281" s="17" t="str">
        <f>IF($A281="","",IF(AND(J281="Done",K281="Y",ISNUMBER(M281),AND(ISNUMBER(Dashboard!$B$3),N(Dashboard!$B$3)&gt;=0,N(Dashboard!$B$3)&lt;=1),O281="OK",Q281="OK",SUMPRODUCT(--(Loads!$A$2:$A$1000=$A281),--(Loads!$B$2:$B$1000=Dashboard!$B$4),--(Loads!$E$2:$E$1000&lt;&gt;"OK"))=0),IF(AND(M281&gt;=Dashboard!$B$3,M281&lt;=1),"Ready","Not ready"),"Not ready"))</f>
        <v/>
      </c>
      <c r="O281" s="17" t="str">
        <f>IF($A281="","",IF(NOT(AND(ISNUMBER(F281),N(F281)&gt;=0,N(F281)&lt;=1000)),"Check order",IF(G281="","OK",IF(SUMPRODUCT(--($A$2:$A$300=G281))&lt;&gt;1,"Check ID",IF(NOT(AND(ISNUMBER(INDEX($F$2:$F$300,SUMPRODUCT(--($A$2:$A$300=G281),ROW($A$2:$A$300))-1)),N(INDEX($F$2:$F$300,SUMPRODUCT(--($A$2:$A$300=G281),ROW($A$2:$A$300))-1))&gt;=0,N(INDEX($F$2:$F$300,SUMPRODUCT(--($A$2:$A$300=G281),ROW($A$2:$A$300))-1))&lt;=1000)),"Check order",IF(INDEX($F$2:$F$300,SUMPRODUCT(--($A$2:$A$300=G281),ROW($A$2:$A$300))-1)&gt;=F281,"Order conflict","OK"))))))</f>
        <v/>
      </c>
      <c r="P281" s="17" t="str">
        <f>IF($A281="","",IF(NOT(ISNUMBER(M281)),"n/a",IF(M281&gt;1,"Over-loaded","OK")))</f>
        <v/>
      </c>
      <c r="Q281" s="17" t="str">
        <f>IF(COUNTA($A281:$K281)=0,"",IF($A281="","Check ID",IF(SUMPRODUCT(--($A$2:$A$300=$A281))&gt;1,"Duplicate ID",IF(OR(NOT(AND(ISNUMBER(H281),N(H281)&gt;=0,N(H281)&lt;=1000000000)),NOT(AND(ISNUMBER(I281),N(I281)&gt;=0,N(I281)&lt;=1000000000)),NOT(OR(J281="Not started",J281="In progress",J281="Done")),NOT(OR(K281="Y",K281="N"))),"Check inputs","OK"))))</f>
        <v/>
      </c>
    </row>
    <row r="282" ht="30" customHeight="1" spans="1:17" x14ac:dyDescent="0.25">
      <c r="A282" s="12"/>
      <c r="B282" s="13"/>
      <c r="C282" s="13"/>
      <c r="D282" s="13"/>
      <c r="E282" s="13"/>
      <c r="F282" s="12"/>
      <c r="G282" s="12"/>
      <c r="H282" s="14"/>
      <c r="I282" s="14"/>
      <c r="J282" s="12"/>
      <c r="K282" s="12"/>
      <c r="L282" s="15" t="str">
        <f>IF($A282="","",IF(SUMPRODUCT(--($A$2:$A$300=$A282))&gt;1,"Check ID",IF(NOT(AND(ISNUMBER(Dashboard!$B$4),N(Dashboard!$B$4)&gt;=1,N(Dashboard!$B$4)&lt;=1000,N(Dashboard!$B$4)=INT(N(Dashboard!$B$4)))),"Check inputs",SUMPRODUCT(--(Loads!$A$2:$A$1000=$A282),--(Loads!$B$2:$B$1000=Dashboard!$B$4),Loads!$C$2:$C$1000))))</f>
        <v/>
      </c>
      <c r="M282" s="16" t="str">
        <f>IF($A282="","",IF(OR(NOT(ISNUMBER(L282)),N(I282)=0),"n/a",L282/I282))</f>
        <v/>
      </c>
      <c r="N282" s="17" t="str">
        <f>IF($A282="","",IF(AND(J282="Done",K282="Y",ISNUMBER(M282),AND(ISNUMBER(Dashboard!$B$3),N(Dashboard!$B$3)&gt;=0,N(Dashboard!$B$3)&lt;=1),O282="OK",Q282="OK",SUMPRODUCT(--(Loads!$A$2:$A$1000=$A282),--(Loads!$B$2:$B$1000=Dashboard!$B$4),--(Loads!$E$2:$E$1000&lt;&gt;"OK"))=0),IF(AND(M282&gt;=Dashboard!$B$3,M282&lt;=1),"Ready","Not ready"),"Not ready"))</f>
        <v/>
      </c>
      <c r="O282" s="17" t="str">
        <f>IF($A282="","",IF(NOT(AND(ISNUMBER(F282),N(F282)&gt;=0,N(F282)&lt;=1000)),"Check order",IF(G282="","OK",IF(SUMPRODUCT(--($A$2:$A$300=G282))&lt;&gt;1,"Check ID",IF(NOT(AND(ISNUMBER(INDEX($F$2:$F$300,SUMPRODUCT(--($A$2:$A$300=G282),ROW($A$2:$A$300))-1)),N(INDEX($F$2:$F$300,SUMPRODUCT(--($A$2:$A$300=G282),ROW($A$2:$A$300))-1))&gt;=0,N(INDEX($F$2:$F$300,SUMPRODUCT(--($A$2:$A$300=G282),ROW($A$2:$A$300))-1))&lt;=1000)),"Check order",IF(INDEX($F$2:$F$300,SUMPRODUCT(--($A$2:$A$300=G282),ROW($A$2:$A$300))-1)&gt;=F282,"Order conflict","OK"))))))</f>
        <v/>
      </c>
      <c r="P282" s="17" t="str">
        <f>IF($A282="","",IF(NOT(ISNUMBER(M282)),"n/a",IF(M282&gt;1,"Over-loaded","OK")))</f>
        <v/>
      </c>
      <c r="Q282" s="17" t="str">
        <f>IF(COUNTA($A282:$K282)=0,"",IF($A282="","Check ID",IF(SUMPRODUCT(--($A$2:$A$300=$A282))&gt;1,"Duplicate ID",IF(OR(NOT(AND(ISNUMBER(H282),N(H282)&gt;=0,N(H282)&lt;=1000000000)),NOT(AND(ISNUMBER(I282),N(I282)&gt;=0,N(I282)&lt;=1000000000)),NOT(OR(J282="Not started",J282="In progress",J282="Done")),NOT(OR(K282="Y",K282="N"))),"Check inputs","OK"))))</f>
        <v/>
      </c>
    </row>
    <row r="283" ht="30" customHeight="1" spans="1:17" x14ac:dyDescent="0.25">
      <c r="A283" s="12"/>
      <c r="B283" s="13"/>
      <c r="C283" s="13"/>
      <c r="D283" s="13"/>
      <c r="E283" s="13"/>
      <c r="F283" s="12"/>
      <c r="G283" s="12"/>
      <c r="H283" s="14"/>
      <c r="I283" s="14"/>
      <c r="J283" s="12"/>
      <c r="K283" s="12"/>
      <c r="L283" s="15" t="str">
        <f>IF($A283="","",IF(SUMPRODUCT(--($A$2:$A$300=$A283))&gt;1,"Check ID",IF(NOT(AND(ISNUMBER(Dashboard!$B$4),N(Dashboard!$B$4)&gt;=1,N(Dashboard!$B$4)&lt;=1000,N(Dashboard!$B$4)=INT(N(Dashboard!$B$4)))),"Check inputs",SUMPRODUCT(--(Loads!$A$2:$A$1000=$A283),--(Loads!$B$2:$B$1000=Dashboard!$B$4),Loads!$C$2:$C$1000))))</f>
        <v/>
      </c>
      <c r="M283" s="16" t="str">
        <f>IF($A283="","",IF(OR(NOT(ISNUMBER(L283)),N(I283)=0),"n/a",L283/I283))</f>
        <v/>
      </c>
      <c r="N283" s="17" t="str">
        <f>IF($A283="","",IF(AND(J283="Done",K283="Y",ISNUMBER(M283),AND(ISNUMBER(Dashboard!$B$3),N(Dashboard!$B$3)&gt;=0,N(Dashboard!$B$3)&lt;=1),O283="OK",Q283="OK",SUMPRODUCT(--(Loads!$A$2:$A$1000=$A283),--(Loads!$B$2:$B$1000=Dashboard!$B$4),--(Loads!$E$2:$E$1000&lt;&gt;"OK"))=0),IF(AND(M283&gt;=Dashboard!$B$3,M283&lt;=1),"Ready","Not ready"),"Not ready"))</f>
        <v/>
      </c>
      <c r="O283" s="17" t="str">
        <f>IF($A283="","",IF(NOT(AND(ISNUMBER(F283),N(F283)&gt;=0,N(F283)&lt;=1000)),"Check order",IF(G283="","OK",IF(SUMPRODUCT(--($A$2:$A$300=G283))&lt;&gt;1,"Check ID",IF(NOT(AND(ISNUMBER(INDEX($F$2:$F$300,SUMPRODUCT(--($A$2:$A$300=G283),ROW($A$2:$A$300))-1)),N(INDEX($F$2:$F$300,SUMPRODUCT(--($A$2:$A$300=G283),ROW($A$2:$A$300))-1))&gt;=0,N(INDEX($F$2:$F$300,SUMPRODUCT(--($A$2:$A$300=G283),ROW($A$2:$A$300))-1))&lt;=1000)),"Check order",IF(INDEX($F$2:$F$300,SUMPRODUCT(--($A$2:$A$300=G283),ROW($A$2:$A$300))-1)&gt;=F283,"Order conflict","OK"))))))</f>
        <v/>
      </c>
      <c r="P283" s="17" t="str">
        <f>IF($A283="","",IF(NOT(ISNUMBER(M283)),"n/a",IF(M283&gt;1,"Over-loaded","OK")))</f>
        <v/>
      </c>
      <c r="Q283" s="17" t="str">
        <f>IF(COUNTA($A283:$K283)=0,"",IF($A283="","Check ID",IF(SUMPRODUCT(--($A$2:$A$300=$A283))&gt;1,"Duplicate ID",IF(OR(NOT(AND(ISNUMBER(H283),N(H283)&gt;=0,N(H283)&lt;=1000000000)),NOT(AND(ISNUMBER(I283),N(I283)&gt;=0,N(I283)&lt;=1000000000)),NOT(OR(J283="Not started",J283="In progress",J283="Done")),NOT(OR(K283="Y",K283="N"))),"Check inputs","OK"))))</f>
        <v/>
      </c>
    </row>
    <row r="284" ht="30" customHeight="1" spans="1:17" x14ac:dyDescent="0.25">
      <c r="A284" s="12"/>
      <c r="B284" s="13"/>
      <c r="C284" s="13"/>
      <c r="D284" s="13"/>
      <c r="E284" s="13"/>
      <c r="F284" s="12"/>
      <c r="G284" s="12"/>
      <c r="H284" s="14"/>
      <c r="I284" s="14"/>
      <c r="J284" s="12"/>
      <c r="K284" s="12"/>
      <c r="L284" s="15" t="str">
        <f>IF($A284="","",IF(SUMPRODUCT(--($A$2:$A$300=$A284))&gt;1,"Check ID",IF(NOT(AND(ISNUMBER(Dashboard!$B$4),N(Dashboard!$B$4)&gt;=1,N(Dashboard!$B$4)&lt;=1000,N(Dashboard!$B$4)=INT(N(Dashboard!$B$4)))),"Check inputs",SUMPRODUCT(--(Loads!$A$2:$A$1000=$A284),--(Loads!$B$2:$B$1000=Dashboard!$B$4),Loads!$C$2:$C$1000))))</f>
        <v/>
      </c>
      <c r="M284" s="16" t="str">
        <f>IF($A284="","",IF(OR(NOT(ISNUMBER(L284)),N(I284)=0),"n/a",L284/I284))</f>
        <v/>
      </c>
      <c r="N284" s="17" t="str">
        <f>IF($A284="","",IF(AND(J284="Done",K284="Y",ISNUMBER(M284),AND(ISNUMBER(Dashboard!$B$3),N(Dashboard!$B$3)&gt;=0,N(Dashboard!$B$3)&lt;=1),O284="OK",Q284="OK",SUMPRODUCT(--(Loads!$A$2:$A$1000=$A284),--(Loads!$B$2:$B$1000=Dashboard!$B$4),--(Loads!$E$2:$E$1000&lt;&gt;"OK"))=0),IF(AND(M284&gt;=Dashboard!$B$3,M284&lt;=1),"Ready","Not ready"),"Not ready"))</f>
        <v/>
      </c>
      <c r="O284" s="17" t="str">
        <f>IF($A284="","",IF(NOT(AND(ISNUMBER(F284),N(F284)&gt;=0,N(F284)&lt;=1000)),"Check order",IF(G284="","OK",IF(SUMPRODUCT(--($A$2:$A$300=G284))&lt;&gt;1,"Check ID",IF(NOT(AND(ISNUMBER(INDEX($F$2:$F$300,SUMPRODUCT(--($A$2:$A$300=G284),ROW($A$2:$A$300))-1)),N(INDEX($F$2:$F$300,SUMPRODUCT(--($A$2:$A$300=G284),ROW($A$2:$A$300))-1))&gt;=0,N(INDEX($F$2:$F$300,SUMPRODUCT(--($A$2:$A$300=G284),ROW($A$2:$A$300))-1))&lt;=1000)),"Check order",IF(INDEX($F$2:$F$300,SUMPRODUCT(--($A$2:$A$300=G284),ROW($A$2:$A$300))-1)&gt;=F284,"Order conflict","OK"))))))</f>
        <v/>
      </c>
      <c r="P284" s="17" t="str">
        <f>IF($A284="","",IF(NOT(ISNUMBER(M284)),"n/a",IF(M284&gt;1,"Over-loaded","OK")))</f>
        <v/>
      </c>
      <c r="Q284" s="17" t="str">
        <f>IF(COUNTA($A284:$K284)=0,"",IF($A284="","Check ID",IF(SUMPRODUCT(--($A$2:$A$300=$A284))&gt;1,"Duplicate ID",IF(OR(NOT(AND(ISNUMBER(H284),N(H284)&gt;=0,N(H284)&lt;=1000000000)),NOT(AND(ISNUMBER(I284),N(I284)&gt;=0,N(I284)&lt;=1000000000)),NOT(OR(J284="Not started",J284="In progress",J284="Done")),NOT(OR(K284="Y",K284="N"))),"Check inputs","OK"))))</f>
        <v/>
      </c>
    </row>
    <row r="285" ht="30" customHeight="1" spans="1:17" x14ac:dyDescent="0.25">
      <c r="A285" s="12"/>
      <c r="B285" s="13"/>
      <c r="C285" s="13"/>
      <c r="D285" s="13"/>
      <c r="E285" s="13"/>
      <c r="F285" s="12"/>
      <c r="G285" s="12"/>
      <c r="H285" s="14"/>
      <c r="I285" s="14"/>
      <c r="J285" s="12"/>
      <c r="K285" s="12"/>
      <c r="L285" s="15" t="str">
        <f>IF($A285="","",IF(SUMPRODUCT(--($A$2:$A$300=$A285))&gt;1,"Check ID",IF(NOT(AND(ISNUMBER(Dashboard!$B$4),N(Dashboard!$B$4)&gt;=1,N(Dashboard!$B$4)&lt;=1000,N(Dashboard!$B$4)=INT(N(Dashboard!$B$4)))),"Check inputs",SUMPRODUCT(--(Loads!$A$2:$A$1000=$A285),--(Loads!$B$2:$B$1000=Dashboard!$B$4),Loads!$C$2:$C$1000))))</f>
        <v/>
      </c>
      <c r="M285" s="16" t="str">
        <f>IF($A285="","",IF(OR(NOT(ISNUMBER(L285)),N(I285)=0),"n/a",L285/I285))</f>
        <v/>
      </c>
      <c r="N285" s="17" t="str">
        <f>IF($A285="","",IF(AND(J285="Done",K285="Y",ISNUMBER(M285),AND(ISNUMBER(Dashboard!$B$3),N(Dashboard!$B$3)&gt;=0,N(Dashboard!$B$3)&lt;=1),O285="OK",Q285="OK",SUMPRODUCT(--(Loads!$A$2:$A$1000=$A285),--(Loads!$B$2:$B$1000=Dashboard!$B$4),--(Loads!$E$2:$E$1000&lt;&gt;"OK"))=0),IF(AND(M285&gt;=Dashboard!$B$3,M285&lt;=1),"Ready","Not ready"),"Not ready"))</f>
        <v/>
      </c>
      <c r="O285" s="17" t="str">
        <f>IF($A285="","",IF(NOT(AND(ISNUMBER(F285),N(F285)&gt;=0,N(F285)&lt;=1000)),"Check order",IF(G285="","OK",IF(SUMPRODUCT(--($A$2:$A$300=G285))&lt;&gt;1,"Check ID",IF(NOT(AND(ISNUMBER(INDEX($F$2:$F$300,SUMPRODUCT(--($A$2:$A$300=G285),ROW($A$2:$A$300))-1)),N(INDEX($F$2:$F$300,SUMPRODUCT(--($A$2:$A$300=G285),ROW($A$2:$A$300))-1))&gt;=0,N(INDEX($F$2:$F$300,SUMPRODUCT(--($A$2:$A$300=G285),ROW($A$2:$A$300))-1))&lt;=1000)),"Check order",IF(INDEX($F$2:$F$300,SUMPRODUCT(--($A$2:$A$300=G285),ROW($A$2:$A$300))-1)&gt;=F285,"Order conflict","OK"))))))</f>
        <v/>
      </c>
      <c r="P285" s="17" t="str">
        <f>IF($A285="","",IF(NOT(ISNUMBER(M285)),"n/a",IF(M285&gt;1,"Over-loaded","OK")))</f>
        <v/>
      </c>
      <c r="Q285" s="17" t="str">
        <f>IF(COUNTA($A285:$K285)=0,"",IF($A285="","Check ID",IF(SUMPRODUCT(--($A$2:$A$300=$A285))&gt;1,"Duplicate ID",IF(OR(NOT(AND(ISNUMBER(H285),N(H285)&gt;=0,N(H285)&lt;=1000000000)),NOT(AND(ISNUMBER(I285),N(I285)&gt;=0,N(I285)&lt;=1000000000)),NOT(OR(J285="Not started",J285="In progress",J285="Done")),NOT(OR(K285="Y",K285="N"))),"Check inputs","OK"))))</f>
        <v/>
      </c>
    </row>
    <row r="286" ht="30" customHeight="1" spans="1:17" x14ac:dyDescent="0.25">
      <c r="A286" s="12"/>
      <c r="B286" s="13"/>
      <c r="C286" s="13"/>
      <c r="D286" s="13"/>
      <c r="E286" s="13"/>
      <c r="F286" s="12"/>
      <c r="G286" s="12"/>
      <c r="H286" s="14"/>
      <c r="I286" s="14"/>
      <c r="J286" s="12"/>
      <c r="K286" s="12"/>
      <c r="L286" s="15" t="str">
        <f>IF($A286="","",IF(SUMPRODUCT(--($A$2:$A$300=$A286))&gt;1,"Check ID",IF(NOT(AND(ISNUMBER(Dashboard!$B$4),N(Dashboard!$B$4)&gt;=1,N(Dashboard!$B$4)&lt;=1000,N(Dashboard!$B$4)=INT(N(Dashboard!$B$4)))),"Check inputs",SUMPRODUCT(--(Loads!$A$2:$A$1000=$A286),--(Loads!$B$2:$B$1000=Dashboard!$B$4),Loads!$C$2:$C$1000))))</f>
        <v/>
      </c>
      <c r="M286" s="16" t="str">
        <f>IF($A286="","",IF(OR(NOT(ISNUMBER(L286)),N(I286)=0),"n/a",L286/I286))</f>
        <v/>
      </c>
      <c r="N286" s="17" t="str">
        <f>IF($A286="","",IF(AND(J286="Done",K286="Y",ISNUMBER(M286),AND(ISNUMBER(Dashboard!$B$3),N(Dashboard!$B$3)&gt;=0,N(Dashboard!$B$3)&lt;=1),O286="OK",Q286="OK",SUMPRODUCT(--(Loads!$A$2:$A$1000=$A286),--(Loads!$B$2:$B$1000=Dashboard!$B$4),--(Loads!$E$2:$E$1000&lt;&gt;"OK"))=0),IF(AND(M286&gt;=Dashboard!$B$3,M286&lt;=1),"Ready","Not ready"),"Not ready"))</f>
        <v/>
      </c>
      <c r="O286" s="17" t="str">
        <f>IF($A286="","",IF(NOT(AND(ISNUMBER(F286),N(F286)&gt;=0,N(F286)&lt;=1000)),"Check order",IF(G286="","OK",IF(SUMPRODUCT(--($A$2:$A$300=G286))&lt;&gt;1,"Check ID",IF(NOT(AND(ISNUMBER(INDEX($F$2:$F$300,SUMPRODUCT(--($A$2:$A$300=G286),ROW($A$2:$A$300))-1)),N(INDEX($F$2:$F$300,SUMPRODUCT(--($A$2:$A$300=G286),ROW($A$2:$A$300))-1))&gt;=0,N(INDEX($F$2:$F$300,SUMPRODUCT(--($A$2:$A$300=G286),ROW($A$2:$A$300))-1))&lt;=1000)),"Check order",IF(INDEX($F$2:$F$300,SUMPRODUCT(--($A$2:$A$300=G286),ROW($A$2:$A$300))-1)&gt;=F286,"Order conflict","OK"))))))</f>
        <v/>
      </c>
      <c r="P286" s="17" t="str">
        <f>IF($A286="","",IF(NOT(ISNUMBER(M286)),"n/a",IF(M286&gt;1,"Over-loaded","OK")))</f>
        <v/>
      </c>
      <c r="Q286" s="17" t="str">
        <f>IF(COUNTA($A286:$K286)=0,"",IF($A286="","Check ID",IF(SUMPRODUCT(--($A$2:$A$300=$A286))&gt;1,"Duplicate ID",IF(OR(NOT(AND(ISNUMBER(H286),N(H286)&gt;=0,N(H286)&lt;=1000000000)),NOT(AND(ISNUMBER(I286),N(I286)&gt;=0,N(I286)&lt;=1000000000)),NOT(OR(J286="Not started",J286="In progress",J286="Done")),NOT(OR(K286="Y",K286="N"))),"Check inputs","OK"))))</f>
        <v/>
      </c>
    </row>
    <row r="287" ht="30" customHeight="1" spans="1:17" x14ac:dyDescent="0.25">
      <c r="A287" s="12"/>
      <c r="B287" s="13"/>
      <c r="C287" s="13"/>
      <c r="D287" s="13"/>
      <c r="E287" s="13"/>
      <c r="F287" s="12"/>
      <c r="G287" s="12"/>
      <c r="H287" s="14"/>
      <c r="I287" s="14"/>
      <c r="J287" s="12"/>
      <c r="K287" s="12"/>
      <c r="L287" s="15" t="str">
        <f>IF($A287="","",IF(SUMPRODUCT(--($A$2:$A$300=$A287))&gt;1,"Check ID",IF(NOT(AND(ISNUMBER(Dashboard!$B$4),N(Dashboard!$B$4)&gt;=1,N(Dashboard!$B$4)&lt;=1000,N(Dashboard!$B$4)=INT(N(Dashboard!$B$4)))),"Check inputs",SUMPRODUCT(--(Loads!$A$2:$A$1000=$A287),--(Loads!$B$2:$B$1000=Dashboard!$B$4),Loads!$C$2:$C$1000))))</f>
        <v/>
      </c>
      <c r="M287" s="16" t="str">
        <f>IF($A287="","",IF(OR(NOT(ISNUMBER(L287)),N(I287)=0),"n/a",L287/I287))</f>
        <v/>
      </c>
      <c r="N287" s="17" t="str">
        <f>IF($A287="","",IF(AND(J287="Done",K287="Y",ISNUMBER(M287),AND(ISNUMBER(Dashboard!$B$3),N(Dashboard!$B$3)&gt;=0,N(Dashboard!$B$3)&lt;=1),O287="OK",Q287="OK",SUMPRODUCT(--(Loads!$A$2:$A$1000=$A287),--(Loads!$B$2:$B$1000=Dashboard!$B$4),--(Loads!$E$2:$E$1000&lt;&gt;"OK"))=0),IF(AND(M287&gt;=Dashboard!$B$3,M287&lt;=1),"Ready","Not ready"),"Not ready"))</f>
        <v/>
      </c>
      <c r="O287" s="17" t="str">
        <f>IF($A287="","",IF(NOT(AND(ISNUMBER(F287),N(F287)&gt;=0,N(F287)&lt;=1000)),"Check order",IF(G287="","OK",IF(SUMPRODUCT(--($A$2:$A$300=G287))&lt;&gt;1,"Check ID",IF(NOT(AND(ISNUMBER(INDEX($F$2:$F$300,SUMPRODUCT(--($A$2:$A$300=G287),ROW($A$2:$A$300))-1)),N(INDEX($F$2:$F$300,SUMPRODUCT(--($A$2:$A$300=G287),ROW($A$2:$A$300))-1))&gt;=0,N(INDEX($F$2:$F$300,SUMPRODUCT(--($A$2:$A$300=G287),ROW($A$2:$A$300))-1))&lt;=1000)),"Check order",IF(INDEX($F$2:$F$300,SUMPRODUCT(--($A$2:$A$300=G287),ROW($A$2:$A$300))-1)&gt;=F287,"Order conflict","OK"))))))</f>
        <v/>
      </c>
      <c r="P287" s="17" t="str">
        <f>IF($A287="","",IF(NOT(ISNUMBER(M287)),"n/a",IF(M287&gt;1,"Over-loaded","OK")))</f>
        <v/>
      </c>
      <c r="Q287" s="17" t="str">
        <f>IF(COUNTA($A287:$K287)=0,"",IF($A287="","Check ID",IF(SUMPRODUCT(--($A$2:$A$300=$A287))&gt;1,"Duplicate ID",IF(OR(NOT(AND(ISNUMBER(H287),N(H287)&gt;=0,N(H287)&lt;=1000000000)),NOT(AND(ISNUMBER(I287),N(I287)&gt;=0,N(I287)&lt;=1000000000)),NOT(OR(J287="Not started",J287="In progress",J287="Done")),NOT(OR(K287="Y",K287="N"))),"Check inputs","OK"))))</f>
        <v/>
      </c>
    </row>
    <row r="288" ht="30" customHeight="1" spans="1:17" x14ac:dyDescent="0.25">
      <c r="A288" s="12"/>
      <c r="B288" s="13"/>
      <c r="C288" s="13"/>
      <c r="D288" s="13"/>
      <c r="E288" s="13"/>
      <c r="F288" s="12"/>
      <c r="G288" s="12"/>
      <c r="H288" s="14"/>
      <c r="I288" s="14"/>
      <c r="J288" s="12"/>
      <c r="K288" s="12"/>
      <c r="L288" s="15" t="str">
        <f>IF($A288="","",IF(SUMPRODUCT(--($A$2:$A$300=$A288))&gt;1,"Check ID",IF(NOT(AND(ISNUMBER(Dashboard!$B$4),N(Dashboard!$B$4)&gt;=1,N(Dashboard!$B$4)&lt;=1000,N(Dashboard!$B$4)=INT(N(Dashboard!$B$4)))),"Check inputs",SUMPRODUCT(--(Loads!$A$2:$A$1000=$A288),--(Loads!$B$2:$B$1000=Dashboard!$B$4),Loads!$C$2:$C$1000))))</f>
        <v/>
      </c>
      <c r="M288" s="16" t="str">
        <f>IF($A288="","",IF(OR(NOT(ISNUMBER(L288)),N(I288)=0),"n/a",L288/I288))</f>
        <v/>
      </c>
      <c r="N288" s="17" t="str">
        <f>IF($A288="","",IF(AND(J288="Done",K288="Y",ISNUMBER(M288),AND(ISNUMBER(Dashboard!$B$3),N(Dashboard!$B$3)&gt;=0,N(Dashboard!$B$3)&lt;=1),O288="OK",Q288="OK",SUMPRODUCT(--(Loads!$A$2:$A$1000=$A288),--(Loads!$B$2:$B$1000=Dashboard!$B$4),--(Loads!$E$2:$E$1000&lt;&gt;"OK"))=0),IF(AND(M288&gt;=Dashboard!$B$3,M288&lt;=1),"Ready","Not ready"),"Not ready"))</f>
        <v/>
      </c>
      <c r="O288" s="17" t="str">
        <f>IF($A288="","",IF(NOT(AND(ISNUMBER(F288),N(F288)&gt;=0,N(F288)&lt;=1000)),"Check order",IF(G288="","OK",IF(SUMPRODUCT(--($A$2:$A$300=G288))&lt;&gt;1,"Check ID",IF(NOT(AND(ISNUMBER(INDEX($F$2:$F$300,SUMPRODUCT(--($A$2:$A$300=G288),ROW($A$2:$A$300))-1)),N(INDEX($F$2:$F$300,SUMPRODUCT(--($A$2:$A$300=G288),ROW($A$2:$A$300))-1))&gt;=0,N(INDEX($F$2:$F$300,SUMPRODUCT(--($A$2:$A$300=G288),ROW($A$2:$A$300))-1))&lt;=1000)),"Check order",IF(INDEX($F$2:$F$300,SUMPRODUCT(--($A$2:$A$300=G288),ROW($A$2:$A$300))-1)&gt;=F288,"Order conflict","OK"))))))</f>
        <v/>
      </c>
      <c r="P288" s="17" t="str">
        <f>IF($A288="","",IF(NOT(ISNUMBER(M288)),"n/a",IF(M288&gt;1,"Over-loaded","OK")))</f>
        <v/>
      </c>
      <c r="Q288" s="17" t="str">
        <f>IF(COUNTA($A288:$K288)=0,"",IF($A288="","Check ID",IF(SUMPRODUCT(--($A$2:$A$300=$A288))&gt;1,"Duplicate ID",IF(OR(NOT(AND(ISNUMBER(H288),N(H288)&gt;=0,N(H288)&lt;=1000000000)),NOT(AND(ISNUMBER(I288),N(I288)&gt;=0,N(I288)&lt;=1000000000)),NOT(OR(J288="Not started",J288="In progress",J288="Done")),NOT(OR(K288="Y",K288="N"))),"Check inputs","OK"))))</f>
        <v/>
      </c>
    </row>
    <row r="289" ht="30" customHeight="1" spans="1:17" x14ac:dyDescent="0.25">
      <c r="A289" s="12"/>
      <c r="B289" s="13"/>
      <c r="C289" s="13"/>
      <c r="D289" s="13"/>
      <c r="E289" s="13"/>
      <c r="F289" s="12"/>
      <c r="G289" s="12"/>
      <c r="H289" s="14"/>
      <c r="I289" s="14"/>
      <c r="J289" s="12"/>
      <c r="K289" s="12"/>
      <c r="L289" s="15" t="str">
        <f>IF($A289="","",IF(SUMPRODUCT(--($A$2:$A$300=$A289))&gt;1,"Check ID",IF(NOT(AND(ISNUMBER(Dashboard!$B$4),N(Dashboard!$B$4)&gt;=1,N(Dashboard!$B$4)&lt;=1000,N(Dashboard!$B$4)=INT(N(Dashboard!$B$4)))),"Check inputs",SUMPRODUCT(--(Loads!$A$2:$A$1000=$A289),--(Loads!$B$2:$B$1000=Dashboard!$B$4),Loads!$C$2:$C$1000))))</f>
        <v/>
      </c>
      <c r="M289" s="16" t="str">
        <f>IF($A289="","",IF(OR(NOT(ISNUMBER(L289)),N(I289)=0),"n/a",L289/I289))</f>
        <v/>
      </c>
      <c r="N289" s="17" t="str">
        <f>IF($A289="","",IF(AND(J289="Done",K289="Y",ISNUMBER(M289),AND(ISNUMBER(Dashboard!$B$3),N(Dashboard!$B$3)&gt;=0,N(Dashboard!$B$3)&lt;=1),O289="OK",Q289="OK",SUMPRODUCT(--(Loads!$A$2:$A$1000=$A289),--(Loads!$B$2:$B$1000=Dashboard!$B$4),--(Loads!$E$2:$E$1000&lt;&gt;"OK"))=0),IF(AND(M289&gt;=Dashboard!$B$3,M289&lt;=1),"Ready","Not ready"),"Not ready"))</f>
        <v/>
      </c>
      <c r="O289" s="17" t="str">
        <f>IF($A289="","",IF(NOT(AND(ISNUMBER(F289),N(F289)&gt;=0,N(F289)&lt;=1000)),"Check order",IF(G289="","OK",IF(SUMPRODUCT(--($A$2:$A$300=G289))&lt;&gt;1,"Check ID",IF(NOT(AND(ISNUMBER(INDEX($F$2:$F$300,SUMPRODUCT(--($A$2:$A$300=G289),ROW($A$2:$A$300))-1)),N(INDEX($F$2:$F$300,SUMPRODUCT(--($A$2:$A$300=G289),ROW($A$2:$A$300))-1))&gt;=0,N(INDEX($F$2:$F$300,SUMPRODUCT(--($A$2:$A$300=G289),ROW($A$2:$A$300))-1))&lt;=1000)),"Check order",IF(INDEX($F$2:$F$300,SUMPRODUCT(--($A$2:$A$300=G289),ROW($A$2:$A$300))-1)&gt;=F289,"Order conflict","OK"))))))</f>
        <v/>
      </c>
      <c r="P289" s="17" t="str">
        <f>IF($A289="","",IF(NOT(ISNUMBER(M289)),"n/a",IF(M289&gt;1,"Over-loaded","OK")))</f>
        <v/>
      </c>
      <c r="Q289" s="17" t="str">
        <f>IF(COUNTA($A289:$K289)=0,"",IF($A289="","Check ID",IF(SUMPRODUCT(--($A$2:$A$300=$A289))&gt;1,"Duplicate ID",IF(OR(NOT(AND(ISNUMBER(H289),N(H289)&gt;=0,N(H289)&lt;=1000000000)),NOT(AND(ISNUMBER(I289),N(I289)&gt;=0,N(I289)&lt;=1000000000)),NOT(OR(J289="Not started",J289="In progress",J289="Done")),NOT(OR(K289="Y",K289="N"))),"Check inputs","OK"))))</f>
        <v/>
      </c>
    </row>
    <row r="290" ht="30" customHeight="1" spans="1:17" x14ac:dyDescent="0.25">
      <c r="A290" s="12"/>
      <c r="B290" s="13"/>
      <c r="C290" s="13"/>
      <c r="D290" s="13"/>
      <c r="E290" s="13"/>
      <c r="F290" s="12"/>
      <c r="G290" s="12"/>
      <c r="H290" s="14"/>
      <c r="I290" s="14"/>
      <c r="J290" s="12"/>
      <c r="K290" s="12"/>
      <c r="L290" s="15" t="str">
        <f>IF($A290="","",IF(SUMPRODUCT(--($A$2:$A$300=$A290))&gt;1,"Check ID",IF(NOT(AND(ISNUMBER(Dashboard!$B$4),N(Dashboard!$B$4)&gt;=1,N(Dashboard!$B$4)&lt;=1000,N(Dashboard!$B$4)=INT(N(Dashboard!$B$4)))),"Check inputs",SUMPRODUCT(--(Loads!$A$2:$A$1000=$A290),--(Loads!$B$2:$B$1000=Dashboard!$B$4),Loads!$C$2:$C$1000))))</f>
        <v/>
      </c>
      <c r="M290" s="16" t="str">
        <f>IF($A290="","",IF(OR(NOT(ISNUMBER(L290)),N(I290)=0),"n/a",L290/I290))</f>
        <v/>
      </c>
      <c r="N290" s="17" t="str">
        <f>IF($A290="","",IF(AND(J290="Done",K290="Y",ISNUMBER(M290),AND(ISNUMBER(Dashboard!$B$3),N(Dashboard!$B$3)&gt;=0,N(Dashboard!$B$3)&lt;=1),O290="OK",Q290="OK",SUMPRODUCT(--(Loads!$A$2:$A$1000=$A290),--(Loads!$B$2:$B$1000=Dashboard!$B$4),--(Loads!$E$2:$E$1000&lt;&gt;"OK"))=0),IF(AND(M290&gt;=Dashboard!$B$3,M290&lt;=1),"Ready","Not ready"),"Not ready"))</f>
        <v/>
      </c>
      <c r="O290" s="17" t="str">
        <f>IF($A290="","",IF(NOT(AND(ISNUMBER(F290),N(F290)&gt;=0,N(F290)&lt;=1000)),"Check order",IF(G290="","OK",IF(SUMPRODUCT(--($A$2:$A$300=G290))&lt;&gt;1,"Check ID",IF(NOT(AND(ISNUMBER(INDEX($F$2:$F$300,SUMPRODUCT(--($A$2:$A$300=G290),ROW($A$2:$A$300))-1)),N(INDEX($F$2:$F$300,SUMPRODUCT(--($A$2:$A$300=G290),ROW($A$2:$A$300))-1))&gt;=0,N(INDEX($F$2:$F$300,SUMPRODUCT(--($A$2:$A$300=G290),ROW($A$2:$A$300))-1))&lt;=1000)),"Check order",IF(INDEX($F$2:$F$300,SUMPRODUCT(--($A$2:$A$300=G290),ROW($A$2:$A$300))-1)&gt;=F290,"Order conflict","OK"))))))</f>
        <v/>
      </c>
      <c r="P290" s="17" t="str">
        <f>IF($A290="","",IF(NOT(ISNUMBER(M290)),"n/a",IF(M290&gt;1,"Over-loaded","OK")))</f>
        <v/>
      </c>
      <c r="Q290" s="17" t="str">
        <f>IF(COUNTA($A290:$K290)=0,"",IF($A290="","Check ID",IF(SUMPRODUCT(--($A$2:$A$300=$A290))&gt;1,"Duplicate ID",IF(OR(NOT(AND(ISNUMBER(H290),N(H290)&gt;=0,N(H290)&lt;=1000000000)),NOT(AND(ISNUMBER(I290),N(I290)&gt;=0,N(I290)&lt;=1000000000)),NOT(OR(J290="Not started",J290="In progress",J290="Done")),NOT(OR(K290="Y",K290="N"))),"Check inputs","OK"))))</f>
        <v/>
      </c>
    </row>
    <row r="291" ht="30" customHeight="1" spans="1:17" x14ac:dyDescent="0.25">
      <c r="A291" s="12"/>
      <c r="B291" s="13"/>
      <c r="C291" s="13"/>
      <c r="D291" s="13"/>
      <c r="E291" s="13"/>
      <c r="F291" s="12"/>
      <c r="G291" s="12"/>
      <c r="H291" s="14"/>
      <c r="I291" s="14"/>
      <c r="J291" s="12"/>
      <c r="K291" s="12"/>
      <c r="L291" s="15" t="str">
        <f>IF($A291="","",IF(SUMPRODUCT(--($A$2:$A$300=$A291))&gt;1,"Check ID",IF(NOT(AND(ISNUMBER(Dashboard!$B$4),N(Dashboard!$B$4)&gt;=1,N(Dashboard!$B$4)&lt;=1000,N(Dashboard!$B$4)=INT(N(Dashboard!$B$4)))),"Check inputs",SUMPRODUCT(--(Loads!$A$2:$A$1000=$A291),--(Loads!$B$2:$B$1000=Dashboard!$B$4),Loads!$C$2:$C$1000))))</f>
        <v/>
      </c>
      <c r="M291" s="16" t="str">
        <f>IF($A291="","",IF(OR(NOT(ISNUMBER(L291)),N(I291)=0),"n/a",L291/I291))</f>
        <v/>
      </c>
      <c r="N291" s="17" t="str">
        <f>IF($A291="","",IF(AND(J291="Done",K291="Y",ISNUMBER(M291),AND(ISNUMBER(Dashboard!$B$3),N(Dashboard!$B$3)&gt;=0,N(Dashboard!$B$3)&lt;=1),O291="OK",Q291="OK",SUMPRODUCT(--(Loads!$A$2:$A$1000=$A291),--(Loads!$B$2:$B$1000=Dashboard!$B$4),--(Loads!$E$2:$E$1000&lt;&gt;"OK"))=0),IF(AND(M291&gt;=Dashboard!$B$3,M291&lt;=1),"Ready","Not ready"),"Not ready"))</f>
        <v/>
      </c>
      <c r="O291" s="17" t="str">
        <f>IF($A291="","",IF(NOT(AND(ISNUMBER(F291),N(F291)&gt;=0,N(F291)&lt;=1000)),"Check order",IF(G291="","OK",IF(SUMPRODUCT(--($A$2:$A$300=G291))&lt;&gt;1,"Check ID",IF(NOT(AND(ISNUMBER(INDEX($F$2:$F$300,SUMPRODUCT(--($A$2:$A$300=G291),ROW($A$2:$A$300))-1)),N(INDEX($F$2:$F$300,SUMPRODUCT(--($A$2:$A$300=G291),ROW($A$2:$A$300))-1))&gt;=0,N(INDEX($F$2:$F$300,SUMPRODUCT(--($A$2:$A$300=G291),ROW($A$2:$A$300))-1))&lt;=1000)),"Check order",IF(INDEX($F$2:$F$300,SUMPRODUCT(--($A$2:$A$300=G291),ROW($A$2:$A$300))-1)&gt;=F291,"Order conflict","OK"))))))</f>
        <v/>
      </c>
      <c r="P291" s="17" t="str">
        <f>IF($A291="","",IF(NOT(ISNUMBER(M291)),"n/a",IF(M291&gt;1,"Over-loaded","OK")))</f>
        <v/>
      </c>
      <c r="Q291" s="17" t="str">
        <f>IF(COUNTA($A291:$K291)=0,"",IF($A291="","Check ID",IF(SUMPRODUCT(--($A$2:$A$300=$A291))&gt;1,"Duplicate ID",IF(OR(NOT(AND(ISNUMBER(H291),N(H291)&gt;=0,N(H291)&lt;=1000000000)),NOT(AND(ISNUMBER(I291),N(I291)&gt;=0,N(I291)&lt;=1000000000)),NOT(OR(J291="Not started",J291="In progress",J291="Done")),NOT(OR(K291="Y",K291="N"))),"Check inputs","OK"))))</f>
        <v/>
      </c>
    </row>
    <row r="292" ht="30" customHeight="1" spans="1:17" x14ac:dyDescent="0.25">
      <c r="A292" s="12"/>
      <c r="B292" s="13"/>
      <c r="C292" s="13"/>
      <c r="D292" s="13"/>
      <c r="E292" s="13"/>
      <c r="F292" s="12"/>
      <c r="G292" s="12"/>
      <c r="H292" s="14"/>
      <c r="I292" s="14"/>
      <c r="J292" s="12"/>
      <c r="K292" s="12"/>
      <c r="L292" s="15" t="str">
        <f>IF($A292="","",IF(SUMPRODUCT(--($A$2:$A$300=$A292))&gt;1,"Check ID",IF(NOT(AND(ISNUMBER(Dashboard!$B$4),N(Dashboard!$B$4)&gt;=1,N(Dashboard!$B$4)&lt;=1000,N(Dashboard!$B$4)=INT(N(Dashboard!$B$4)))),"Check inputs",SUMPRODUCT(--(Loads!$A$2:$A$1000=$A292),--(Loads!$B$2:$B$1000=Dashboard!$B$4),Loads!$C$2:$C$1000))))</f>
        <v/>
      </c>
      <c r="M292" s="16" t="str">
        <f>IF($A292="","",IF(OR(NOT(ISNUMBER(L292)),N(I292)=0),"n/a",L292/I292))</f>
        <v/>
      </c>
      <c r="N292" s="17" t="str">
        <f>IF($A292="","",IF(AND(J292="Done",K292="Y",ISNUMBER(M292),AND(ISNUMBER(Dashboard!$B$3),N(Dashboard!$B$3)&gt;=0,N(Dashboard!$B$3)&lt;=1),O292="OK",Q292="OK",SUMPRODUCT(--(Loads!$A$2:$A$1000=$A292),--(Loads!$B$2:$B$1000=Dashboard!$B$4),--(Loads!$E$2:$E$1000&lt;&gt;"OK"))=0),IF(AND(M292&gt;=Dashboard!$B$3,M292&lt;=1),"Ready","Not ready"),"Not ready"))</f>
        <v/>
      </c>
      <c r="O292" s="17" t="str">
        <f>IF($A292="","",IF(NOT(AND(ISNUMBER(F292),N(F292)&gt;=0,N(F292)&lt;=1000)),"Check order",IF(G292="","OK",IF(SUMPRODUCT(--($A$2:$A$300=G292))&lt;&gt;1,"Check ID",IF(NOT(AND(ISNUMBER(INDEX($F$2:$F$300,SUMPRODUCT(--($A$2:$A$300=G292),ROW($A$2:$A$300))-1)),N(INDEX($F$2:$F$300,SUMPRODUCT(--($A$2:$A$300=G292),ROW($A$2:$A$300))-1))&gt;=0,N(INDEX($F$2:$F$300,SUMPRODUCT(--($A$2:$A$300=G292),ROW($A$2:$A$300))-1))&lt;=1000)),"Check order",IF(INDEX($F$2:$F$300,SUMPRODUCT(--($A$2:$A$300=G292),ROW($A$2:$A$300))-1)&gt;=F292,"Order conflict","OK"))))))</f>
        <v/>
      </c>
      <c r="P292" s="17" t="str">
        <f>IF($A292="","",IF(NOT(ISNUMBER(M292)),"n/a",IF(M292&gt;1,"Over-loaded","OK")))</f>
        <v/>
      </c>
      <c r="Q292" s="17" t="str">
        <f>IF(COUNTA($A292:$K292)=0,"",IF($A292="","Check ID",IF(SUMPRODUCT(--($A$2:$A$300=$A292))&gt;1,"Duplicate ID",IF(OR(NOT(AND(ISNUMBER(H292),N(H292)&gt;=0,N(H292)&lt;=1000000000)),NOT(AND(ISNUMBER(I292),N(I292)&gt;=0,N(I292)&lt;=1000000000)),NOT(OR(J292="Not started",J292="In progress",J292="Done")),NOT(OR(K292="Y",K292="N"))),"Check inputs","OK"))))</f>
        <v/>
      </c>
    </row>
    <row r="293" ht="30" customHeight="1" spans="1:17" x14ac:dyDescent="0.25">
      <c r="A293" s="12"/>
      <c r="B293" s="13"/>
      <c r="C293" s="13"/>
      <c r="D293" s="13"/>
      <c r="E293" s="13"/>
      <c r="F293" s="12"/>
      <c r="G293" s="12"/>
      <c r="H293" s="14"/>
      <c r="I293" s="14"/>
      <c r="J293" s="12"/>
      <c r="K293" s="12"/>
      <c r="L293" s="15" t="str">
        <f>IF($A293="","",IF(SUMPRODUCT(--($A$2:$A$300=$A293))&gt;1,"Check ID",IF(NOT(AND(ISNUMBER(Dashboard!$B$4),N(Dashboard!$B$4)&gt;=1,N(Dashboard!$B$4)&lt;=1000,N(Dashboard!$B$4)=INT(N(Dashboard!$B$4)))),"Check inputs",SUMPRODUCT(--(Loads!$A$2:$A$1000=$A293),--(Loads!$B$2:$B$1000=Dashboard!$B$4),Loads!$C$2:$C$1000))))</f>
        <v/>
      </c>
      <c r="M293" s="16" t="str">
        <f>IF($A293="","",IF(OR(NOT(ISNUMBER(L293)),N(I293)=0),"n/a",L293/I293))</f>
        <v/>
      </c>
      <c r="N293" s="17" t="str">
        <f>IF($A293="","",IF(AND(J293="Done",K293="Y",ISNUMBER(M293),AND(ISNUMBER(Dashboard!$B$3),N(Dashboard!$B$3)&gt;=0,N(Dashboard!$B$3)&lt;=1),O293="OK",Q293="OK",SUMPRODUCT(--(Loads!$A$2:$A$1000=$A293),--(Loads!$B$2:$B$1000=Dashboard!$B$4),--(Loads!$E$2:$E$1000&lt;&gt;"OK"))=0),IF(AND(M293&gt;=Dashboard!$B$3,M293&lt;=1),"Ready","Not ready"),"Not ready"))</f>
        <v/>
      </c>
      <c r="O293" s="17" t="str">
        <f>IF($A293="","",IF(NOT(AND(ISNUMBER(F293),N(F293)&gt;=0,N(F293)&lt;=1000)),"Check order",IF(G293="","OK",IF(SUMPRODUCT(--($A$2:$A$300=G293))&lt;&gt;1,"Check ID",IF(NOT(AND(ISNUMBER(INDEX($F$2:$F$300,SUMPRODUCT(--($A$2:$A$300=G293),ROW($A$2:$A$300))-1)),N(INDEX($F$2:$F$300,SUMPRODUCT(--($A$2:$A$300=G293),ROW($A$2:$A$300))-1))&gt;=0,N(INDEX($F$2:$F$300,SUMPRODUCT(--($A$2:$A$300=G293),ROW($A$2:$A$300))-1))&lt;=1000)),"Check order",IF(INDEX($F$2:$F$300,SUMPRODUCT(--($A$2:$A$300=G293),ROW($A$2:$A$300))-1)&gt;=F293,"Order conflict","OK"))))))</f>
        <v/>
      </c>
      <c r="P293" s="17" t="str">
        <f>IF($A293="","",IF(NOT(ISNUMBER(M293)),"n/a",IF(M293&gt;1,"Over-loaded","OK")))</f>
        <v/>
      </c>
      <c r="Q293" s="17" t="str">
        <f>IF(COUNTA($A293:$K293)=0,"",IF($A293="","Check ID",IF(SUMPRODUCT(--($A$2:$A$300=$A293))&gt;1,"Duplicate ID",IF(OR(NOT(AND(ISNUMBER(H293),N(H293)&gt;=0,N(H293)&lt;=1000000000)),NOT(AND(ISNUMBER(I293),N(I293)&gt;=0,N(I293)&lt;=1000000000)),NOT(OR(J293="Not started",J293="In progress",J293="Done")),NOT(OR(K293="Y",K293="N"))),"Check inputs","OK"))))</f>
        <v/>
      </c>
    </row>
    <row r="294" ht="30" customHeight="1" spans="1:17" x14ac:dyDescent="0.25">
      <c r="A294" s="12"/>
      <c r="B294" s="13"/>
      <c r="C294" s="13"/>
      <c r="D294" s="13"/>
      <c r="E294" s="13"/>
      <c r="F294" s="12"/>
      <c r="G294" s="12"/>
      <c r="H294" s="14"/>
      <c r="I294" s="14"/>
      <c r="J294" s="12"/>
      <c r="K294" s="12"/>
      <c r="L294" s="15" t="str">
        <f>IF($A294="","",IF(SUMPRODUCT(--($A$2:$A$300=$A294))&gt;1,"Check ID",IF(NOT(AND(ISNUMBER(Dashboard!$B$4),N(Dashboard!$B$4)&gt;=1,N(Dashboard!$B$4)&lt;=1000,N(Dashboard!$B$4)=INT(N(Dashboard!$B$4)))),"Check inputs",SUMPRODUCT(--(Loads!$A$2:$A$1000=$A294),--(Loads!$B$2:$B$1000=Dashboard!$B$4),Loads!$C$2:$C$1000))))</f>
        <v/>
      </c>
      <c r="M294" s="16" t="str">
        <f>IF($A294="","",IF(OR(NOT(ISNUMBER(L294)),N(I294)=0),"n/a",L294/I294))</f>
        <v/>
      </c>
      <c r="N294" s="17" t="str">
        <f>IF($A294="","",IF(AND(J294="Done",K294="Y",ISNUMBER(M294),AND(ISNUMBER(Dashboard!$B$3),N(Dashboard!$B$3)&gt;=0,N(Dashboard!$B$3)&lt;=1),O294="OK",Q294="OK",SUMPRODUCT(--(Loads!$A$2:$A$1000=$A294),--(Loads!$B$2:$B$1000=Dashboard!$B$4),--(Loads!$E$2:$E$1000&lt;&gt;"OK"))=0),IF(AND(M294&gt;=Dashboard!$B$3,M294&lt;=1),"Ready","Not ready"),"Not ready"))</f>
        <v/>
      </c>
      <c r="O294" s="17" t="str">
        <f>IF($A294="","",IF(NOT(AND(ISNUMBER(F294),N(F294)&gt;=0,N(F294)&lt;=1000)),"Check order",IF(G294="","OK",IF(SUMPRODUCT(--($A$2:$A$300=G294))&lt;&gt;1,"Check ID",IF(NOT(AND(ISNUMBER(INDEX($F$2:$F$300,SUMPRODUCT(--($A$2:$A$300=G294),ROW($A$2:$A$300))-1)),N(INDEX($F$2:$F$300,SUMPRODUCT(--($A$2:$A$300=G294),ROW($A$2:$A$300))-1))&gt;=0,N(INDEX($F$2:$F$300,SUMPRODUCT(--($A$2:$A$300=G294),ROW($A$2:$A$300))-1))&lt;=1000)),"Check order",IF(INDEX($F$2:$F$300,SUMPRODUCT(--($A$2:$A$300=G294),ROW($A$2:$A$300))-1)&gt;=F294,"Order conflict","OK"))))))</f>
        <v/>
      </c>
      <c r="P294" s="17" t="str">
        <f>IF($A294="","",IF(NOT(ISNUMBER(M294)),"n/a",IF(M294&gt;1,"Over-loaded","OK")))</f>
        <v/>
      </c>
      <c r="Q294" s="17" t="str">
        <f>IF(COUNTA($A294:$K294)=0,"",IF($A294="","Check ID",IF(SUMPRODUCT(--($A$2:$A$300=$A294))&gt;1,"Duplicate ID",IF(OR(NOT(AND(ISNUMBER(H294),N(H294)&gt;=0,N(H294)&lt;=1000000000)),NOT(AND(ISNUMBER(I294),N(I294)&gt;=0,N(I294)&lt;=1000000000)),NOT(OR(J294="Not started",J294="In progress",J294="Done")),NOT(OR(K294="Y",K294="N"))),"Check inputs","OK"))))</f>
        <v/>
      </c>
    </row>
    <row r="295" ht="30" customHeight="1" spans="1:17" x14ac:dyDescent="0.25">
      <c r="A295" s="12"/>
      <c r="B295" s="13"/>
      <c r="C295" s="13"/>
      <c r="D295" s="13"/>
      <c r="E295" s="13"/>
      <c r="F295" s="12"/>
      <c r="G295" s="12"/>
      <c r="H295" s="14"/>
      <c r="I295" s="14"/>
      <c r="J295" s="12"/>
      <c r="K295" s="12"/>
      <c r="L295" s="15" t="str">
        <f>IF($A295="","",IF(SUMPRODUCT(--($A$2:$A$300=$A295))&gt;1,"Check ID",IF(NOT(AND(ISNUMBER(Dashboard!$B$4),N(Dashboard!$B$4)&gt;=1,N(Dashboard!$B$4)&lt;=1000,N(Dashboard!$B$4)=INT(N(Dashboard!$B$4)))),"Check inputs",SUMPRODUCT(--(Loads!$A$2:$A$1000=$A295),--(Loads!$B$2:$B$1000=Dashboard!$B$4),Loads!$C$2:$C$1000))))</f>
        <v/>
      </c>
      <c r="M295" s="16" t="str">
        <f>IF($A295="","",IF(OR(NOT(ISNUMBER(L295)),N(I295)=0),"n/a",L295/I295))</f>
        <v/>
      </c>
      <c r="N295" s="17" t="str">
        <f>IF($A295="","",IF(AND(J295="Done",K295="Y",ISNUMBER(M295),AND(ISNUMBER(Dashboard!$B$3),N(Dashboard!$B$3)&gt;=0,N(Dashboard!$B$3)&lt;=1),O295="OK",Q295="OK",SUMPRODUCT(--(Loads!$A$2:$A$1000=$A295),--(Loads!$B$2:$B$1000=Dashboard!$B$4),--(Loads!$E$2:$E$1000&lt;&gt;"OK"))=0),IF(AND(M295&gt;=Dashboard!$B$3,M295&lt;=1),"Ready","Not ready"),"Not ready"))</f>
        <v/>
      </c>
      <c r="O295" s="17" t="str">
        <f>IF($A295="","",IF(NOT(AND(ISNUMBER(F295),N(F295)&gt;=0,N(F295)&lt;=1000)),"Check order",IF(G295="","OK",IF(SUMPRODUCT(--($A$2:$A$300=G295))&lt;&gt;1,"Check ID",IF(NOT(AND(ISNUMBER(INDEX($F$2:$F$300,SUMPRODUCT(--($A$2:$A$300=G295),ROW($A$2:$A$300))-1)),N(INDEX($F$2:$F$300,SUMPRODUCT(--($A$2:$A$300=G295),ROW($A$2:$A$300))-1))&gt;=0,N(INDEX($F$2:$F$300,SUMPRODUCT(--($A$2:$A$300=G295),ROW($A$2:$A$300))-1))&lt;=1000)),"Check order",IF(INDEX($F$2:$F$300,SUMPRODUCT(--($A$2:$A$300=G295),ROW($A$2:$A$300))-1)&gt;=F295,"Order conflict","OK"))))))</f>
        <v/>
      </c>
      <c r="P295" s="17" t="str">
        <f>IF($A295="","",IF(NOT(ISNUMBER(M295)),"n/a",IF(M295&gt;1,"Over-loaded","OK")))</f>
        <v/>
      </c>
      <c r="Q295" s="17" t="str">
        <f>IF(COUNTA($A295:$K295)=0,"",IF($A295="","Check ID",IF(SUMPRODUCT(--($A$2:$A$300=$A295))&gt;1,"Duplicate ID",IF(OR(NOT(AND(ISNUMBER(H295),N(H295)&gt;=0,N(H295)&lt;=1000000000)),NOT(AND(ISNUMBER(I295),N(I295)&gt;=0,N(I295)&lt;=1000000000)),NOT(OR(J295="Not started",J295="In progress",J295="Done")),NOT(OR(K295="Y",K295="N"))),"Check inputs","OK"))))</f>
        <v/>
      </c>
    </row>
    <row r="296" ht="30" customHeight="1" spans="1:17" x14ac:dyDescent="0.25">
      <c r="A296" s="12"/>
      <c r="B296" s="13"/>
      <c r="C296" s="13"/>
      <c r="D296" s="13"/>
      <c r="E296" s="13"/>
      <c r="F296" s="12"/>
      <c r="G296" s="12"/>
      <c r="H296" s="14"/>
      <c r="I296" s="14"/>
      <c r="J296" s="12"/>
      <c r="K296" s="12"/>
      <c r="L296" s="15" t="str">
        <f>IF($A296="","",IF(SUMPRODUCT(--($A$2:$A$300=$A296))&gt;1,"Check ID",IF(NOT(AND(ISNUMBER(Dashboard!$B$4),N(Dashboard!$B$4)&gt;=1,N(Dashboard!$B$4)&lt;=1000,N(Dashboard!$B$4)=INT(N(Dashboard!$B$4)))),"Check inputs",SUMPRODUCT(--(Loads!$A$2:$A$1000=$A296),--(Loads!$B$2:$B$1000=Dashboard!$B$4),Loads!$C$2:$C$1000))))</f>
        <v/>
      </c>
      <c r="M296" s="16" t="str">
        <f>IF($A296="","",IF(OR(NOT(ISNUMBER(L296)),N(I296)=0),"n/a",L296/I296))</f>
        <v/>
      </c>
      <c r="N296" s="17" t="str">
        <f>IF($A296="","",IF(AND(J296="Done",K296="Y",ISNUMBER(M296),AND(ISNUMBER(Dashboard!$B$3),N(Dashboard!$B$3)&gt;=0,N(Dashboard!$B$3)&lt;=1),O296="OK",Q296="OK",SUMPRODUCT(--(Loads!$A$2:$A$1000=$A296),--(Loads!$B$2:$B$1000=Dashboard!$B$4),--(Loads!$E$2:$E$1000&lt;&gt;"OK"))=0),IF(AND(M296&gt;=Dashboard!$B$3,M296&lt;=1),"Ready","Not ready"),"Not ready"))</f>
        <v/>
      </c>
      <c r="O296" s="17" t="str">
        <f>IF($A296="","",IF(NOT(AND(ISNUMBER(F296),N(F296)&gt;=0,N(F296)&lt;=1000)),"Check order",IF(G296="","OK",IF(SUMPRODUCT(--($A$2:$A$300=G296))&lt;&gt;1,"Check ID",IF(NOT(AND(ISNUMBER(INDEX($F$2:$F$300,SUMPRODUCT(--($A$2:$A$300=G296),ROW($A$2:$A$300))-1)),N(INDEX($F$2:$F$300,SUMPRODUCT(--($A$2:$A$300=G296),ROW($A$2:$A$300))-1))&gt;=0,N(INDEX($F$2:$F$300,SUMPRODUCT(--($A$2:$A$300=G296),ROW($A$2:$A$300))-1))&lt;=1000)),"Check order",IF(INDEX($F$2:$F$300,SUMPRODUCT(--($A$2:$A$300=G296),ROW($A$2:$A$300))-1)&gt;=F296,"Order conflict","OK"))))))</f>
        <v/>
      </c>
      <c r="P296" s="17" t="str">
        <f>IF($A296="","",IF(NOT(ISNUMBER(M296)),"n/a",IF(M296&gt;1,"Over-loaded","OK")))</f>
        <v/>
      </c>
      <c r="Q296" s="17" t="str">
        <f>IF(COUNTA($A296:$K296)=0,"",IF($A296="","Check ID",IF(SUMPRODUCT(--($A$2:$A$300=$A296))&gt;1,"Duplicate ID",IF(OR(NOT(AND(ISNUMBER(H296),N(H296)&gt;=0,N(H296)&lt;=1000000000)),NOT(AND(ISNUMBER(I296),N(I296)&gt;=0,N(I296)&lt;=1000000000)),NOT(OR(J296="Not started",J296="In progress",J296="Done")),NOT(OR(K296="Y",K296="N"))),"Check inputs","OK"))))</f>
        <v/>
      </c>
    </row>
    <row r="297" ht="30" customHeight="1" spans="1:17" x14ac:dyDescent="0.25">
      <c r="A297" s="12"/>
      <c r="B297" s="13"/>
      <c r="C297" s="13"/>
      <c r="D297" s="13"/>
      <c r="E297" s="13"/>
      <c r="F297" s="12"/>
      <c r="G297" s="12"/>
      <c r="H297" s="14"/>
      <c r="I297" s="14"/>
      <c r="J297" s="12"/>
      <c r="K297" s="12"/>
      <c r="L297" s="15" t="str">
        <f>IF($A297="","",IF(SUMPRODUCT(--($A$2:$A$300=$A297))&gt;1,"Check ID",IF(NOT(AND(ISNUMBER(Dashboard!$B$4),N(Dashboard!$B$4)&gt;=1,N(Dashboard!$B$4)&lt;=1000,N(Dashboard!$B$4)=INT(N(Dashboard!$B$4)))),"Check inputs",SUMPRODUCT(--(Loads!$A$2:$A$1000=$A297),--(Loads!$B$2:$B$1000=Dashboard!$B$4),Loads!$C$2:$C$1000))))</f>
        <v/>
      </c>
      <c r="M297" s="16" t="str">
        <f>IF($A297="","",IF(OR(NOT(ISNUMBER(L297)),N(I297)=0),"n/a",L297/I297))</f>
        <v/>
      </c>
      <c r="N297" s="17" t="str">
        <f>IF($A297="","",IF(AND(J297="Done",K297="Y",ISNUMBER(M297),AND(ISNUMBER(Dashboard!$B$3),N(Dashboard!$B$3)&gt;=0,N(Dashboard!$B$3)&lt;=1),O297="OK",Q297="OK",SUMPRODUCT(--(Loads!$A$2:$A$1000=$A297),--(Loads!$B$2:$B$1000=Dashboard!$B$4),--(Loads!$E$2:$E$1000&lt;&gt;"OK"))=0),IF(AND(M297&gt;=Dashboard!$B$3,M297&lt;=1),"Ready","Not ready"),"Not ready"))</f>
        <v/>
      </c>
      <c r="O297" s="17" t="str">
        <f>IF($A297="","",IF(NOT(AND(ISNUMBER(F297),N(F297)&gt;=0,N(F297)&lt;=1000)),"Check order",IF(G297="","OK",IF(SUMPRODUCT(--($A$2:$A$300=G297))&lt;&gt;1,"Check ID",IF(NOT(AND(ISNUMBER(INDEX($F$2:$F$300,SUMPRODUCT(--($A$2:$A$300=G297),ROW($A$2:$A$300))-1)),N(INDEX($F$2:$F$300,SUMPRODUCT(--($A$2:$A$300=G297),ROW($A$2:$A$300))-1))&gt;=0,N(INDEX($F$2:$F$300,SUMPRODUCT(--($A$2:$A$300=G297),ROW($A$2:$A$300))-1))&lt;=1000)),"Check order",IF(INDEX($F$2:$F$300,SUMPRODUCT(--($A$2:$A$300=G297),ROW($A$2:$A$300))-1)&gt;=F297,"Order conflict","OK"))))))</f>
        <v/>
      </c>
      <c r="P297" s="17" t="str">
        <f>IF($A297="","",IF(NOT(ISNUMBER(M297)),"n/a",IF(M297&gt;1,"Over-loaded","OK")))</f>
        <v/>
      </c>
      <c r="Q297" s="17" t="str">
        <f>IF(COUNTA($A297:$K297)=0,"",IF($A297="","Check ID",IF(SUMPRODUCT(--($A$2:$A$300=$A297))&gt;1,"Duplicate ID",IF(OR(NOT(AND(ISNUMBER(H297),N(H297)&gt;=0,N(H297)&lt;=1000000000)),NOT(AND(ISNUMBER(I297),N(I297)&gt;=0,N(I297)&lt;=1000000000)),NOT(OR(J297="Not started",J297="In progress",J297="Done")),NOT(OR(K297="Y",K297="N"))),"Check inputs","OK"))))</f>
        <v/>
      </c>
    </row>
    <row r="298" ht="30" customHeight="1" spans="1:17" x14ac:dyDescent="0.25">
      <c r="A298" s="12"/>
      <c r="B298" s="13"/>
      <c r="C298" s="13"/>
      <c r="D298" s="13"/>
      <c r="E298" s="13"/>
      <c r="F298" s="12"/>
      <c r="G298" s="12"/>
      <c r="H298" s="14"/>
      <c r="I298" s="14"/>
      <c r="J298" s="12"/>
      <c r="K298" s="12"/>
      <c r="L298" s="15" t="str">
        <f>IF($A298="","",IF(SUMPRODUCT(--($A$2:$A$300=$A298))&gt;1,"Check ID",IF(NOT(AND(ISNUMBER(Dashboard!$B$4),N(Dashboard!$B$4)&gt;=1,N(Dashboard!$B$4)&lt;=1000,N(Dashboard!$B$4)=INT(N(Dashboard!$B$4)))),"Check inputs",SUMPRODUCT(--(Loads!$A$2:$A$1000=$A298),--(Loads!$B$2:$B$1000=Dashboard!$B$4),Loads!$C$2:$C$1000))))</f>
        <v/>
      </c>
      <c r="M298" s="16" t="str">
        <f>IF($A298="","",IF(OR(NOT(ISNUMBER(L298)),N(I298)=0),"n/a",L298/I298))</f>
        <v/>
      </c>
      <c r="N298" s="17" t="str">
        <f>IF($A298="","",IF(AND(J298="Done",K298="Y",ISNUMBER(M298),AND(ISNUMBER(Dashboard!$B$3),N(Dashboard!$B$3)&gt;=0,N(Dashboard!$B$3)&lt;=1),O298="OK",Q298="OK",SUMPRODUCT(--(Loads!$A$2:$A$1000=$A298),--(Loads!$B$2:$B$1000=Dashboard!$B$4),--(Loads!$E$2:$E$1000&lt;&gt;"OK"))=0),IF(AND(M298&gt;=Dashboard!$B$3,M298&lt;=1),"Ready","Not ready"),"Not ready"))</f>
        <v/>
      </c>
      <c r="O298" s="17" t="str">
        <f>IF($A298="","",IF(NOT(AND(ISNUMBER(F298),N(F298)&gt;=0,N(F298)&lt;=1000)),"Check order",IF(G298="","OK",IF(SUMPRODUCT(--($A$2:$A$300=G298))&lt;&gt;1,"Check ID",IF(NOT(AND(ISNUMBER(INDEX($F$2:$F$300,SUMPRODUCT(--($A$2:$A$300=G298),ROW($A$2:$A$300))-1)),N(INDEX($F$2:$F$300,SUMPRODUCT(--($A$2:$A$300=G298),ROW($A$2:$A$300))-1))&gt;=0,N(INDEX($F$2:$F$300,SUMPRODUCT(--($A$2:$A$300=G298),ROW($A$2:$A$300))-1))&lt;=1000)),"Check order",IF(INDEX($F$2:$F$300,SUMPRODUCT(--($A$2:$A$300=G298),ROW($A$2:$A$300))-1)&gt;=F298,"Order conflict","OK"))))))</f>
        <v/>
      </c>
      <c r="P298" s="17" t="str">
        <f>IF($A298="","",IF(NOT(ISNUMBER(M298)),"n/a",IF(M298&gt;1,"Over-loaded","OK")))</f>
        <v/>
      </c>
      <c r="Q298" s="17" t="str">
        <f>IF(COUNTA($A298:$K298)=0,"",IF($A298="","Check ID",IF(SUMPRODUCT(--($A$2:$A$300=$A298))&gt;1,"Duplicate ID",IF(OR(NOT(AND(ISNUMBER(H298),N(H298)&gt;=0,N(H298)&lt;=1000000000)),NOT(AND(ISNUMBER(I298),N(I298)&gt;=0,N(I298)&lt;=1000000000)),NOT(OR(J298="Not started",J298="In progress",J298="Done")),NOT(OR(K298="Y",K298="N"))),"Check inputs","OK"))))</f>
        <v/>
      </c>
    </row>
    <row r="299" ht="30" customHeight="1" spans="1:17" x14ac:dyDescent="0.25">
      <c r="A299" s="12"/>
      <c r="B299" s="13"/>
      <c r="C299" s="13"/>
      <c r="D299" s="13"/>
      <c r="E299" s="13"/>
      <c r="F299" s="12"/>
      <c r="G299" s="12"/>
      <c r="H299" s="14"/>
      <c r="I299" s="14"/>
      <c r="J299" s="12"/>
      <c r="K299" s="12"/>
      <c r="L299" s="15" t="str">
        <f>IF($A299="","",IF(SUMPRODUCT(--($A$2:$A$300=$A299))&gt;1,"Check ID",IF(NOT(AND(ISNUMBER(Dashboard!$B$4),N(Dashboard!$B$4)&gt;=1,N(Dashboard!$B$4)&lt;=1000,N(Dashboard!$B$4)=INT(N(Dashboard!$B$4)))),"Check inputs",SUMPRODUCT(--(Loads!$A$2:$A$1000=$A299),--(Loads!$B$2:$B$1000=Dashboard!$B$4),Loads!$C$2:$C$1000))))</f>
        <v/>
      </c>
      <c r="M299" s="16" t="str">
        <f>IF($A299="","",IF(OR(NOT(ISNUMBER(L299)),N(I299)=0),"n/a",L299/I299))</f>
        <v/>
      </c>
      <c r="N299" s="17" t="str">
        <f>IF($A299="","",IF(AND(J299="Done",K299="Y",ISNUMBER(M299),AND(ISNUMBER(Dashboard!$B$3),N(Dashboard!$B$3)&gt;=0,N(Dashboard!$B$3)&lt;=1),O299="OK",Q299="OK",SUMPRODUCT(--(Loads!$A$2:$A$1000=$A299),--(Loads!$B$2:$B$1000=Dashboard!$B$4),--(Loads!$E$2:$E$1000&lt;&gt;"OK"))=0),IF(AND(M299&gt;=Dashboard!$B$3,M299&lt;=1),"Ready","Not ready"),"Not ready"))</f>
        <v/>
      </c>
      <c r="O299" s="17" t="str">
        <f>IF($A299="","",IF(NOT(AND(ISNUMBER(F299),N(F299)&gt;=0,N(F299)&lt;=1000)),"Check order",IF(G299="","OK",IF(SUMPRODUCT(--($A$2:$A$300=G299))&lt;&gt;1,"Check ID",IF(NOT(AND(ISNUMBER(INDEX($F$2:$F$300,SUMPRODUCT(--($A$2:$A$300=G299),ROW($A$2:$A$300))-1)),N(INDEX($F$2:$F$300,SUMPRODUCT(--($A$2:$A$300=G299),ROW($A$2:$A$300))-1))&gt;=0,N(INDEX($F$2:$F$300,SUMPRODUCT(--($A$2:$A$300=G299),ROW($A$2:$A$300))-1))&lt;=1000)),"Check order",IF(INDEX($F$2:$F$300,SUMPRODUCT(--($A$2:$A$300=G299),ROW($A$2:$A$300))-1)&gt;=F299,"Order conflict","OK"))))))</f>
        <v/>
      </c>
      <c r="P299" s="17" t="str">
        <f>IF($A299="","",IF(NOT(ISNUMBER(M299)),"n/a",IF(M299&gt;1,"Over-loaded","OK")))</f>
        <v/>
      </c>
      <c r="Q299" s="17" t="str">
        <f>IF(COUNTA($A299:$K299)=0,"",IF($A299="","Check ID",IF(SUMPRODUCT(--($A$2:$A$300=$A299))&gt;1,"Duplicate ID",IF(OR(NOT(AND(ISNUMBER(H299),N(H299)&gt;=0,N(H299)&lt;=1000000000)),NOT(AND(ISNUMBER(I299),N(I299)&gt;=0,N(I299)&lt;=1000000000)),NOT(OR(J299="Not started",J299="In progress",J299="Done")),NOT(OR(K299="Y",K299="N"))),"Check inputs","OK"))))</f>
        <v/>
      </c>
    </row>
    <row r="300" ht="30" customHeight="1" spans="1:17" x14ac:dyDescent="0.25">
      <c r="A300" s="12"/>
      <c r="B300" s="13"/>
      <c r="C300" s="13"/>
      <c r="D300" s="13"/>
      <c r="E300" s="13"/>
      <c r="F300" s="12"/>
      <c r="G300" s="12"/>
      <c r="H300" s="14"/>
      <c r="I300" s="14"/>
      <c r="J300" s="12"/>
      <c r="K300" s="12"/>
      <c r="L300" s="15" t="str">
        <f>IF($A300="","",IF(SUMPRODUCT(--($A$2:$A$300=$A300))&gt;1,"Check ID",IF(NOT(AND(ISNUMBER(Dashboard!$B$4),N(Dashboard!$B$4)&gt;=1,N(Dashboard!$B$4)&lt;=1000,N(Dashboard!$B$4)=INT(N(Dashboard!$B$4)))),"Check inputs",SUMPRODUCT(--(Loads!$A$2:$A$1000=$A300),--(Loads!$B$2:$B$1000=Dashboard!$B$4),Loads!$C$2:$C$1000))))</f>
        <v/>
      </c>
      <c r="M300" s="16" t="str">
        <f>IF($A300="","",IF(OR(NOT(ISNUMBER(L300)),N(I300)=0),"n/a",L300/I300))</f>
        <v/>
      </c>
      <c r="N300" s="17" t="str">
        <f>IF($A300="","",IF(AND(J300="Done",K300="Y",ISNUMBER(M300),AND(ISNUMBER(Dashboard!$B$3),N(Dashboard!$B$3)&gt;=0,N(Dashboard!$B$3)&lt;=1),O300="OK",Q300="OK",SUMPRODUCT(--(Loads!$A$2:$A$1000=$A300),--(Loads!$B$2:$B$1000=Dashboard!$B$4),--(Loads!$E$2:$E$1000&lt;&gt;"OK"))=0),IF(AND(M300&gt;=Dashboard!$B$3,M300&lt;=1),"Ready","Not ready"),"Not ready"))</f>
        <v/>
      </c>
      <c r="O300" s="17" t="str">
        <f>IF($A300="","",IF(NOT(AND(ISNUMBER(F300),N(F300)&gt;=0,N(F300)&lt;=1000)),"Check order",IF(G300="","OK",IF(SUMPRODUCT(--($A$2:$A$300=G300))&lt;&gt;1,"Check ID",IF(NOT(AND(ISNUMBER(INDEX($F$2:$F$300,SUMPRODUCT(--($A$2:$A$300=G300),ROW($A$2:$A$300))-1)),N(INDEX($F$2:$F$300,SUMPRODUCT(--($A$2:$A$300=G300),ROW($A$2:$A$300))-1))&gt;=0,N(INDEX($F$2:$F$300,SUMPRODUCT(--($A$2:$A$300=G300),ROW($A$2:$A$300))-1))&lt;=1000)),"Check order",IF(INDEX($F$2:$F$300,SUMPRODUCT(--($A$2:$A$300=G300),ROW($A$2:$A$300))-1)&gt;=F300,"Order conflict","OK"))))))</f>
        <v/>
      </c>
      <c r="P300" s="17" t="str">
        <f>IF($A300="","",IF(NOT(ISNUMBER(M300)),"n/a",IF(M300&gt;1,"Over-loaded","OK")))</f>
        <v/>
      </c>
      <c r="Q300" s="17" t="str">
        <f>IF(COUNTA($A300:$K300)=0,"",IF($A300="","Check ID",IF(SUMPRODUCT(--($A$2:$A$300=$A300))&gt;1,"Duplicate ID",IF(OR(NOT(AND(ISNUMBER(H300),N(H300)&gt;=0,N(H300)&lt;=1000000000)),NOT(AND(ISNUMBER(I300),N(I300)&gt;=0,N(I300)&lt;=1000000000)),NOT(OR(J300="Not started",J300="In progress",J300="Done")),NOT(OR(K300="Y",K300="N"))),"Check inputs","OK"))))</f>
        <v/>
      </c>
    </row>
  </sheetData>
  <conditionalFormatting sqref="N2:N300">
    <cfRule type="expression" dxfId="0" priority="1">
      <formula>$N2="Ready"</formula>
    </cfRule>
    <cfRule type="expression" dxfId="1" priority="2">
      <formula>$N2="Not ready"</formula>
    </cfRule>
  </conditionalFormatting>
  <conditionalFormatting sqref="O2:O300">
    <cfRule type="expression" dxfId="2" priority="3">
      <formula>$O2="Order conflict"</formula>
    </cfRule>
    <cfRule type="expression" dxfId="3" priority="4">
      <formula>$O2="Check order"</formula>
    </cfRule>
    <cfRule type="expression" dxfId="4" priority="5">
      <formula>$O2="Check ID"</formula>
    </cfRule>
  </conditionalFormatting>
  <conditionalFormatting sqref="P2:P300">
    <cfRule type="expression" dxfId="5" priority="6">
      <formula>$P2="Over-loaded"</formula>
    </cfRule>
  </conditionalFormatting>
  <conditionalFormatting sqref="Q2:Q300">
    <cfRule type="expression" dxfId="6" priority="20">
      <formula>$Q2="Check ID"</formula>
    </cfRule>
    <cfRule type="expression" dxfId="7" priority="21">
      <formula>$Q2="Duplicate ID"</formula>
    </cfRule>
    <cfRule type="expression" dxfId="8" priority="22">
      <formula>$Q2="Check inputs"</formula>
    </cfRule>
  </conditionalFormatting>
  <dataValidations count="306">
    <dataValidation type="custom" allowBlank="1" showErrorMessage="1" errorTitle="Duplicate ID" error="Each Object ID must be unique." sqref="A10">
      <formula1>SUMPRODUCT(--($A$2:$A$300=A10))=1</formula1>
    </dataValidation>
    <dataValidation type="custom" allowBlank="1" showErrorMessage="1" errorTitle="Duplicate ID" error="Each Object ID must be unique." sqref="A100">
      <formula1>SUMPRODUCT(--($A$2:$A$300=A100))=1</formula1>
    </dataValidation>
    <dataValidation type="custom" allowBlank="1" showErrorMessage="1" errorTitle="Duplicate ID" error="Each Object ID must be unique." sqref="A101">
      <formula1>SUMPRODUCT(--($A$2:$A$300=A101))=1</formula1>
    </dataValidation>
    <dataValidation type="custom" allowBlank="1" showErrorMessage="1" errorTitle="Duplicate ID" error="Each Object ID must be unique." sqref="A102">
      <formula1>SUMPRODUCT(--($A$2:$A$300=A102))=1</formula1>
    </dataValidation>
    <dataValidation type="custom" allowBlank="1" showErrorMessage="1" errorTitle="Duplicate ID" error="Each Object ID must be unique." sqref="A103">
      <formula1>SUMPRODUCT(--($A$2:$A$300=A103))=1</formula1>
    </dataValidation>
    <dataValidation type="custom" allowBlank="1" showErrorMessage="1" errorTitle="Duplicate ID" error="Each Object ID must be unique." sqref="A104">
      <formula1>SUMPRODUCT(--($A$2:$A$300=A104))=1</formula1>
    </dataValidation>
    <dataValidation type="custom" allowBlank="1" showErrorMessage="1" errorTitle="Duplicate ID" error="Each Object ID must be unique." sqref="A105">
      <formula1>SUMPRODUCT(--($A$2:$A$300=A105))=1</formula1>
    </dataValidation>
    <dataValidation type="custom" allowBlank="1" showErrorMessage="1" errorTitle="Duplicate ID" error="Each Object ID must be unique." sqref="A106">
      <formula1>SUMPRODUCT(--($A$2:$A$300=A106))=1</formula1>
    </dataValidation>
    <dataValidation type="custom" allowBlank="1" showErrorMessage="1" errorTitle="Duplicate ID" error="Each Object ID must be unique." sqref="A107">
      <formula1>SUMPRODUCT(--($A$2:$A$300=A107))=1</formula1>
    </dataValidation>
    <dataValidation type="custom" allowBlank="1" showErrorMessage="1" errorTitle="Duplicate ID" error="Each Object ID must be unique." sqref="A108">
      <formula1>SUMPRODUCT(--($A$2:$A$300=A108))=1</formula1>
    </dataValidation>
    <dataValidation type="custom" allowBlank="1" showErrorMessage="1" errorTitle="Duplicate ID" error="Each Object ID must be unique." sqref="A109">
      <formula1>SUMPRODUCT(--($A$2:$A$300=A109))=1</formula1>
    </dataValidation>
    <dataValidation type="custom" allowBlank="1" showErrorMessage="1" errorTitle="Duplicate ID" error="Each Object ID must be unique." sqref="A11">
      <formula1>SUMPRODUCT(--($A$2:$A$300=A11))=1</formula1>
    </dataValidation>
    <dataValidation type="custom" allowBlank="1" showErrorMessage="1" errorTitle="Duplicate ID" error="Each Object ID must be unique." sqref="A110">
      <formula1>SUMPRODUCT(--($A$2:$A$300=A110))=1</formula1>
    </dataValidation>
    <dataValidation type="custom" allowBlank="1" showErrorMessage="1" errorTitle="Duplicate ID" error="Each Object ID must be unique." sqref="A111">
      <formula1>SUMPRODUCT(--($A$2:$A$300=A111))=1</formula1>
    </dataValidation>
    <dataValidation type="custom" allowBlank="1" showErrorMessage="1" errorTitle="Duplicate ID" error="Each Object ID must be unique." sqref="A112">
      <formula1>SUMPRODUCT(--($A$2:$A$300=A112))=1</formula1>
    </dataValidation>
    <dataValidation type="custom" allowBlank="1" showErrorMessage="1" errorTitle="Duplicate ID" error="Each Object ID must be unique." sqref="A113">
      <formula1>SUMPRODUCT(--($A$2:$A$300=A113))=1</formula1>
    </dataValidation>
    <dataValidation type="custom" allowBlank="1" showErrorMessage="1" errorTitle="Duplicate ID" error="Each Object ID must be unique." sqref="A114">
      <formula1>SUMPRODUCT(--($A$2:$A$300=A114))=1</formula1>
    </dataValidation>
    <dataValidation type="custom" allowBlank="1" showErrorMessage="1" errorTitle="Duplicate ID" error="Each Object ID must be unique." sqref="A115">
      <formula1>SUMPRODUCT(--($A$2:$A$300=A115))=1</formula1>
    </dataValidation>
    <dataValidation type="custom" allowBlank="1" showErrorMessage="1" errorTitle="Duplicate ID" error="Each Object ID must be unique." sqref="A116">
      <formula1>SUMPRODUCT(--($A$2:$A$300=A116))=1</formula1>
    </dataValidation>
    <dataValidation type="custom" allowBlank="1" showErrorMessage="1" errorTitle="Duplicate ID" error="Each Object ID must be unique." sqref="A117">
      <formula1>SUMPRODUCT(--($A$2:$A$300=A117))=1</formula1>
    </dataValidation>
    <dataValidation type="custom" allowBlank="1" showErrorMessage="1" errorTitle="Duplicate ID" error="Each Object ID must be unique." sqref="A118">
      <formula1>SUMPRODUCT(--($A$2:$A$300=A118))=1</formula1>
    </dataValidation>
    <dataValidation type="custom" allowBlank="1" showErrorMessage="1" errorTitle="Duplicate ID" error="Each Object ID must be unique." sqref="A119">
      <formula1>SUMPRODUCT(--($A$2:$A$300=A119))=1</formula1>
    </dataValidation>
    <dataValidation type="custom" allowBlank="1" showErrorMessage="1" errorTitle="Duplicate ID" error="Each Object ID must be unique." sqref="A12">
      <formula1>SUMPRODUCT(--($A$2:$A$300=A12))=1</formula1>
    </dataValidation>
    <dataValidation type="custom" allowBlank="1" showErrorMessage="1" errorTitle="Duplicate ID" error="Each Object ID must be unique." sqref="A120">
      <formula1>SUMPRODUCT(--($A$2:$A$300=A120))=1</formula1>
    </dataValidation>
    <dataValidation type="custom" allowBlank="1" showErrorMessage="1" errorTitle="Duplicate ID" error="Each Object ID must be unique." sqref="A121">
      <formula1>SUMPRODUCT(--($A$2:$A$300=A121))=1</formula1>
    </dataValidation>
    <dataValidation type="custom" allowBlank="1" showErrorMessage="1" errorTitle="Duplicate ID" error="Each Object ID must be unique." sqref="A122">
      <formula1>SUMPRODUCT(--($A$2:$A$300=A122))=1</formula1>
    </dataValidation>
    <dataValidation type="custom" allowBlank="1" showErrorMessage="1" errorTitle="Duplicate ID" error="Each Object ID must be unique." sqref="A123">
      <formula1>SUMPRODUCT(--($A$2:$A$300=A123))=1</formula1>
    </dataValidation>
    <dataValidation type="custom" allowBlank="1" showErrorMessage="1" errorTitle="Duplicate ID" error="Each Object ID must be unique." sqref="A124">
      <formula1>SUMPRODUCT(--($A$2:$A$300=A124))=1</formula1>
    </dataValidation>
    <dataValidation type="custom" allowBlank="1" showErrorMessage="1" errorTitle="Duplicate ID" error="Each Object ID must be unique." sqref="A125">
      <formula1>SUMPRODUCT(--($A$2:$A$300=A125))=1</formula1>
    </dataValidation>
    <dataValidation type="custom" allowBlank="1" showErrorMessage="1" errorTitle="Duplicate ID" error="Each Object ID must be unique." sqref="A126">
      <formula1>SUMPRODUCT(--($A$2:$A$300=A126))=1</formula1>
    </dataValidation>
    <dataValidation type="custom" allowBlank="1" showErrorMessage="1" errorTitle="Duplicate ID" error="Each Object ID must be unique." sqref="A127">
      <formula1>SUMPRODUCT(--($A$2:$A$300=A127))=1</formula1>
    </dataValidation>
    <dataValidation type="custom" allowBlank="1" showErrorMessage="1" errorTitle="Duplicate ID" error="Each Object ID must be unique." sqref="A128">
      <formula1>SUMPRODUCT(--($A$2:$A$300=A128))=1</formula1>
    </dataValidation>
    <dataValidation type="custom" allowBlank="1" showErrorMessage="1" errorTitle="Duplicate ID" error="Each Object ID must be unique." sqref="A129">
      <formula1>SUMPRODUCT(--($A$2:$A$300=A129))=1</formula1>
    </dataValidation>
    <dataValidation type="custom" allowBlank="1" showErrorMessage="1" errorTitle="Duplicate ID" error="Each Object ID must be unique." sqref="A13">
      <formula1>SUMPRODUCT(--($A$2:$A$300=A13))=1</formula1>
    </dataValidation>
    <dataValidation type="custom" allowBlank="1" showErrorMessage="1" errorTitle="Duplicate ID" error="Each Object ID must be unique." sqref="A130">
      <formula1>SUMPRODUCT(--($A$2:$A$300=A130))=1</formula1>
    </dataValidation>
    <dataValidation type="custom" allowBlank="1" showErrorMessage="1" errorTitle="Duplicate ID" error="Each Object ID must be unique." sqref="A131">
      <formula1>SUMPRODUCT(--($A$2:$A$300=A131))=1</formula1>
    </dataValidation>
    <dataValidation type="custom" allowBlank="1" showErrorMessage="1" errorTitle="Duplicate ID" error="Each Object ID must be unique." sqref="A132">
      <formula1>SUMPRODUCT(--($A$2:$A$300=A132))=1</formula1>
    </dataValidation>
    <dataValidation type="custom" allowBlank="1" showErrorMessage="1" errorTitle="Duplicate ID" error="Each Object ID must be unique." sqref="A133">
      <formula1>SUMPRODUCT(--($A$2:$A$300=A133))=1</formula1>
    </dataValidation>
    <dataValidation type="custom" allowBlank="1" showErrorMessage="1" errorTitle="Duplicate ID" error="Each Object ID must be unique." sqref="A134">
      <formula1>SUMPRODUCT(--($A$2:$A$300=A134))=1</formula1>
    </dataValidation>
    <dataValidation type="custom" allowBlank="1" showErrorMessage="1" errorTitle="Duplicate ID" error="Each Object ID must be unique." sqref="A135">
      <formula1>SUMPRODUCT(--($A$2:$A$300=A135))=1</formula1>
    </dataValidation>
    <dataValidation type="custom" allowBlank="1" showErrorMessage="1" errorTitle="Duplicate ID" error="Each Object ID must be unique." sqref="A136">
      <formula1>SUMPRODUCT(--($A$2:$A$300=A136))=1</formula1>
    </dataValidation>
    <dataValidation type="custom" allowBlank="1" showErrorMessage="1" errorTitle="Duplicate ID" error="Each Object ID must be unique." sqref="A137">
      <formula1>SUMPRODUCT(--($A$2:$A$300=A137))=1</formula1>
    </dataValidation>
    <dataValidation type="custom" allowBlank="1" showErrorMessage="1" errorTitle="Duplicate ID" error="Each Object ID must be unique." sqref="A138">
      <formula1>SUMPRODUCT(--($A$2:$A$300=A138))=1</formula1>
    </dataValidation>
    <dataValidation type="custom" allowBlank="1" showErrorMessage="1" errorTitle="Duplicate ID" error="Each Object ID must be unique." sqref="A139">
      <formula1>SUMPRODUCT(--($A$2:$A$300=A139))=1</formula1>
    </dataValidation>
    <dataValidation type="custom" allowBlank="1" showErrorMessage="1" errorTitle="Duplicate ID" error="Each Object ID must be unique." sqref="A14">
      <formula1>SUMPRODUCT(--($A$2:$A$300=A14))=1</formula1>
    </dataValidation>
    <dataValidation type="custom" allowBlank="1" showErrorMessage="1" errorTitle="Duplicate ID" error="Each Object ID must be unique." sqref="A140">
      <formula1>SUMPRODUCT(--($A$2:$A$300=A140))=1</formula1>
    </dataValidation>
    <dataValidation type="custom" allowBlank="1" showErrorMessage="1" errorTitle="Duplicate ID" error="Each Object ID must be unique." sqref="A141">
      <formula1>SUMPRODUCT(--($A$2:$A$300=A141))=1</formula1>
    </dataValidation>
    <dataValidation type="custom" allowBlank="1" showErrorMessage="1" errorTitle="Duplicate ID" error="Each Object ID must be unique." sqref="A142">
      <formula1>SUMPRODUCT(--($A$2:$A$300=A142))=1</formula1>
    </dataValidation>
    <dataValidation type="custom" allowBlank="1" showErrorMessage="1" errorTitle="Duplicate ID" error="Each Object ID must be unique." sqref="A143">
      <formula1>SUMPRODUCT(--($A$2:$A$300=A143))=1</formula1>
    </dataValidation>
    <dataValidation type="custom" allowBlank="1" showErrorMessage="1" errorTitle="Duplicate ID" error="Each Object ID must be unique." sqref="A144">
      <formula1>SUMPRODUCT(--($A$2:$A$300=A144))=1</formula1>
    </dataValidation>
    <dataValidation type="custom" allowBlank="1" showErrorMessage="1" errorTitle="Duplicate ID" error="Each Object ID must be unique." sqref="A145">
      <formula1>SUMPRODUCT(--($A$2:$A$300=A145))=1</formula1>
    </dataValidation>
    <dataValidation type="custom" allowBlank="1" showErrorMessage="1" errorTitle="Duplicate ID" error="Each Object ID must be unique." sqref="A146">
      <formula1>SUMPRODUCT(--($A$2:$A$300=A146))=1</formula1>
    </dataValidation>
    <dataValidation type="custom" allowBlank="1" showErrorMessage="1" errorTitle="Duplicate ID" error="Each Object ID must be unique." sqref="A147">
      <formula1>SUMPRODUCT(--($A$2:$A$300=A147))=1</formula1>
    </dataValidation>
    <dataValidation type="custom" allowBlank="1" showErrorMessage="1" errorTitle="Duplicate ID" error="Each Object ID must be unique." sqref="A148">
      <formula1>SUMPRODUCT(--($A$2:$A$300=A148))=1</formula1>
    </dataValidation>
    <dataValidation type="custom" allowBlank="1" showErrorMessage="1" errorTitle="Duplicate ID" error="Each Object ID must be unique." sqref="A149">
      <formula1>SUMPRODUCT(--($A$2:$A$300=A149))=1</formula1>
    </dataValidation>
    <dataValidation type="custom" allowBlank="1" showErrorMessage="1" errorTitle="Duplicate ID" error="Each Object ID must be unique." sqref="A15">
      <formula1>SUMPRODUCT(--($A$2:$A$300=A15))=1</formula1>
    </dataValidation>
    <dataValidation type="custom" allowBlank="1" showErrorMessage="1" errorTitle="Duplicate ID" error="Each Object ID must be unique." sqref="A150">
      <formula1>SUMPRODUCT(--($A$2:$A$300=A150))=1</formula1>
    </dataValidation>
    <dataValidation type="custom" allowBlank="1" showErrorMessage="1" errorTitle="Duplicate ID" error="Each Object ID must be unique." sqref="A151">
      <formula1>SUMPRODUCT(--($A$2:$A$300=A151))=1</formula1>
    </dataValidation>
    <dataValidation type="custom" allowBlank="1" showErrorMessage="1" errorTitle="Duplicate ID" error="Each Object ID must be unique." sqref="A152">
      <formula1>SUMPRODUCT(--($A$2:$A$300=A152))=1</formula1>
    </dataValidation>
    <dataValidation type="custom" allowBlank="1" showErrorMessage="1" errorTitle="Duplicate ID" error="Each Object ID must be unique." sqref="A153">
      <formula1>SUMPRODUCT(--($A$2:$A$300=A153))=1</formula1>
    </dataValidation>
    <dataValidation type="custom" allowBlank="1" showErrorMessage="1" errorTitle="Duplicate ID" error="Each Object ID must be unique." sqref="A154">
      <formula1>SUMPRODUCT(--($A$2:$A$300=A154))=1</formula1>
    </dataValidation>
    <dataValidation type="custom" allowBlank="1" showErrorMessage="1" errorTitle="Duplicate ID" error="Each Object ID must be unique." sqref="A155">
      <formula1>SUMPRODUCT(--($A$2:$A$300=A155))=1</formula1>
    </dataValidation>
    <dataValidation type="custom" allowBlank="1" showErrorMessage="1" errorTitle="Duplicate ID" error="Each Object ID must be unique." sqref="A156">
      <formula1>SUMPRODUCT(--($A$2:$A$300=A156))=1</formula1>
    </dataValidation>
    <dataValidation type="custom" allowBlank="1" showErrorMessage="1" errorTitle="Duplicate ID" error="Each Object ID must be unique." sqref="A157">
      <formula1>SUMPRODUCT(--($A$2:$A$300=A157))=1</formula1>
    </dataValidation>
    <dataValidation type="custom" allowBlank="1" showErrorMessage="1" errorTitle="Duplicate ID" error="Each Object ID must be unique." sqref="A158">
      <formula1>SUMPRODUCT(--($A$2:$A$300=A158))=1</formula1>
    </dataValidation>
    <dataValidation type="custom" allowBlank="1" showErrorMessage="1" errorTitle="Duplicate ID" error="Each Object ID must be unique." sqref="A159">
      <formula1>SUMPRODUCT(--($A$2:$A$300=A159))=1</formula1>
    </dataValidation>
    <dataValidation type="custom" allowBlank="1" showErrorMessage="1" errorTitle="Duplicate ID" error="Each Object ID must be unique." sqref="A16">
      <formula1>SUMPRODUCT(--($A$2:$A$300=A16))=1</formula1>
    </dataValidation>
    <dataValidation type="custom" allowBlank="1" showErrorMessage="1" errorTitle="Duplicate ID" error="Each Object ID must be unique." sqref="A160">
      <formula1>SUMPRODUCT(--($A$2:$A$300=A160))=1</formula1>
    </dataValidation>
    <dataValidation type="custom" allowBlank="1" showErrorMessage="1" errorTitle="Duplicate ID" error="Each Object ID must be unique." sqref="A161">
      <formula1>SUMPRODUCT(--($A$2:$A$300=A161))=1</formula1>
    </dataValidation>
    <dataValidation type="custom" allowBlank="1" showErrorMessage="1" errorTitle="Duplicate ID" error="Each Object ID must be unique." sqref="A162">
      <formula1>SUMPRODUCT(--($A$2:$A$300=A162))=1</formula1>
    </dataValidation>
    <dataValidation type="custom" allowBlank="1" showErrorMessage="1" errorTitle="Duplicate ID" error="Each Object ID must be unique." sqref="A163">
      <formula1>SUMPRODUCT(--($A$2:$A$300=A163))=1</formula1>
    </dataValidation>
    <dataValidation type="custom" allowBlank="1" showErrorMessage="1" errorTitle="Duplicate ID" error="Each Object ID must be unique." sqref="A164">
      <formula1>SUMPRODUCT(--($A$2:$A$300=A164))=1</formula1>
    </dataValidation>
    <dataValidation type="custom" allowBlank="1" showErrorMessage="1" errorTitle="Duplicate ID" error="Each Object ID must be unique." sqref="A165">
      <formula1>SUMPRODUCT(--($A$2:$A$300=A165))=1</formula1>
    </dataValidation>
    <dataValidation type="custom" allowBlank="1" showErrorMessage="1" errorTitle="Duplicate ID" error="Each Object ID must be unique." sqref="A166">
      <formula1>SUMPRODUCT(--($A$2:$A$300=A166))=1</formula1>
    </dataValidation>
    <dataValidation type="custom" allowBlank="1" showErrorMessage="1" errorTitle="Duplicate ID" error="Each Object ID must be unique." sqref="A167">
      <formula1>SUMPRODUCT(--($A$2:$A$300=A167))=1</formula1>
    </dataValidation>
    <dataValidation type="custom" allowBlank="1" showErrorMessage="1" errorTitle="Duplicate ID" error="Each Object ID must be unique." sqref="A168">
      <formula1>SUMPRODUCT(--($A$2:$A$300=A168))=1</formula1>
    </dataValidation>
    <dataValidation type="custom" allowBlank="1" showErrorMessage="1" errorTitle="Duplicate ID" error="Each Object ID must be unique." sqref="A169">
      <formula1>SUMPRODUCT(--($A$2:$A$300=A169))=1</formula1>
    </dataValidation>
    <dataValidation type="custom" allowBlank="1" showErrorMessage="1" errorTitle="Duplicate ID" error="Each Object ID must be unique." sqref="A17">
      <formula1>SUMPRODUCT(--($A$2:$A$300=A17))=1</formula1>
    </dataValidation>
    <dataValidation type="custom" allowBlank="1" showErrorMessage="1" errorTitle="Duplicate ID" error="Each Object ID must be unique." sqref="A170">
      <formula1>SUMPRODUCT(--($A$2:$A$300=A170))=1</formula1>
    </dataValidation>
    <dataValidation type="custom" allowBlank="1" showErrorMessage="1" errorTitle="Duplicate ID" error="Each Object ID must be unique." sqref="A171">
      <formula1>SUMPRODUCT(--($A$2:$A$300=A171))=1</formula1>
    </dataValidation>
    <dataValidation type="custom" allowBlank="1" showErrorMessage="1" errorTitle="Duplicate ID" error="Each Object ID must be unique." sqref="A172">
      <formula1>SUMPRODUCT(--($A$2:$A$300=A172))=1</formula1>
    </dataValidation>
    <dataValidation type="custom" allowBlank="1" showErrorMessage="1" errorTitle="Duplicate ID" error="Each Object ID must be unique." sqref="A173">
      <formula1>SUMPRODUCT(--($A$2:$A$300=A173))=1</formula1>
    </dataValidation>
    <dataValidation type="custom" allowBlank="1" showErrorMessage="1" errorTitle="Duplicate ID" error="Each Object ID must be unique." sqref="A174">
      <formula1>SUMPRODUCT(--($A$2:$A$300=A174))=1</formula1>
    </dataValidation>
    <dataValidation type="custom" allowBlank="1" showErrorMessage="1" errorTitle="Duplicate ID" error="Each Object ID must be unique." sqref="A175">
      <formula1>SUMPRODUCT(--($A$2:$A$300=A175))=1</formula1>
    </dataValidation>
    <dataValidation type="custom" allowBlank="1" showErrorMessage="1" errorTitle="Duplicate ID" error="Each Object ID must be unique." sqref="A176">
      <formula1>SUMPRODUCT(--($A$2:$A$300=A176))=1</formula1>
    </dataValidation>
    <dataValidation type="custom" allowBlank="1" showErrorMessage="1" errorTitle="Duplicate ID" error="Each Object ID must be unique." sqref="A177">
      <formula1>SUMPRODUCT(--($A$2:$A$300=A177))=1</formula1>
    </dataValidation>
    <dataValidation type="custom" allowBlank="1" showErrorMessage="1" errorTitle="Duplicate ID" error="Each Object ID must be unique." sqref="A178">
      <formula1>SUMPRODUCT(--($A$2:$A$300=A178))=1</formula1>
    </dataValidation>
    <dataValidation type="custom" allowBlank="1" showErrorMessage="1" errorTitle="Duplicate ID" error="Each Object ID must be unique." sqref="A179">
      <formula1>SUMPRODUCT(--($A$2:$A$300=A179))=1</formula1>
    </dataValidation>
    <dataValidation type="custom" allowBlank="1" showErrorMessage="1" errorTitle="Duplicate ID" error="Each Object ID must be unique." sqref="A18">
      <formula1>SUMPRODUCT(--($A$2:$A$300=A18))=1</formula1>
    </dataValidation>
    <dataValidation type="custom" allowBlank="1" showErrorMessage="1" errorTitle="Duplicate ID" error="Each Object ID must be unique." sqref="A180">
      <formula1>SUMPRODUCT(--($A$2:$A$300=A180))=1</formula1>
    </dataValidation>
    <dataValidation type="custom" allowBlank="1" showErrorMessage="1" errorTitle="Duplicate ID" error="Each Object ID must be unique." sqref="A181">
      <formula1>SUMPRODUCT(--($A$2:$A$300=A181))=1</formula1>
    </dataValidation>
    <dataValidation type="custom" allowBlank="1" showErrorMessage="1" errorTitle="Duplicate ID" error="Each Object ID must be unique." sqref="A182">
      <formula1>SUMPRODUCT(--($A$2:$A$300=A182))=1</formula1>
    </dataValidation>
    <dataValidation type="custom" allowBlank="1" showErrorMessage="1" errorTitle="Duplicate ID" error="Each Object ID must be unique." sqref="A183">
      <formula1>SUMPRODUCT(--($A$2:$A$300=A183))=1</formula1>
    </dataValidation>
    <dataValidation type="custom" allowBlank="1" showErrorMessage="1" errorTitle="Duplicate ID" error="Each Object ID must be unique." sqref="A184">
      <formula1>SUMPRODUCT(--($A$2:$A$300=A184))=1</formula1>
    </dataValidation>
    <dataValidation type="custom" allowBlank="1" showErrorMessage="1" errorTitle="Duplicate ID" error="Each Object ID must be unique." sqref="A185">
      <formula1>SUMPRODUCT(--($A$2:$A$300=A185))=1</formula1>
    </dataValidation>
    <dataValidation type="custom" allowBlank="1" showErrorMessage="1" errorTitle="Duplicate ID" error="Each Object ID must be unique." sqref="A186">
      <formula1>SUMPRODUCT(--($A$2:$A$300=A186))=1</formula1>
    </dataValidation>
    <dataValidation type="custom" allowBlank="1" showErrorMessage="1" errorTitle="Duplicate ID" error="Each Object ID must be unique." sqref="A187">
      <formula1>SUMPRODUCT(--($A$2:$A$300=A187))=1</formula1>
    </dataValidation>
    <dataValidation type="custom" allowBlank="1" showErrorMessage="1" errorTitle="Duplicate ID" error="Each Object ID must be unique." sqref="A188">
      <formula1>SUMPRODUCT(--($A$2:$A$300=A188))=1</formula1>
    </dataValidation>
    <dataValidation type="custom" allowBlank="1" showErrorMessage="1" errorTitle="Duplicate ID" error="Each Object ID must be unique." sqref="A189">
      <formula1>SUMPRODUCT(--($A$2:$A$300=A189))=1</formula1>
    </dataValidation>
    <dataValidation type="custom" allowBlank="1" showErrorMessage="1" errorTitle="Duplicate ID" error="Each Object ID must be unique." sqref="A19">
      <formula1>SUMPRODUCT(--($A$2:$A$300=A19))=1</formula1>
    </dataValidation>
    <dataValidation type="custom" allowBlank="1" showErrorMessage="1" errorTitle="Duplicate ID" error="Each Object ID must be unique." sqref="A190">
      <formula1>SUMPRODUCT(--($A$2:$A$300=A190))=1</formula1>
    </dataValidation>
    <dataValidation type="custom" allowBlank="1" showErrorMessage="1" errorTitle="Duplicate ID" error="Each Object ID must be unique." sqref="A191">
      <formula1>SUMPRODUCT(--($A$2:$A$300=A191))=1</formula1>
    </dataValidation>
    <dataValidation type="custom" allowBlank="1" showErrorMessage="1" errorTitle="Duplicate ID" error="Each Object ID must be unique." sqref="A192">
      <formula1>SUMPRODUCT(--($A$2:$A$300=A192))=1</formula1>
    </dataValidation>
    <dataValidation type="custom" allowBlank="1" showErrorMessage="1" errorTitle="Duplicate ID" error="Each Object ID must be unique." sqref="A193">
      <formula1>SUMPRODUCT(--($A$2:$A$300=A193))=1</formula1>
    </dataValidation>
    <dataValidation type="custom" allowBlank="1" showErrorMessage="1" errorTitle="Duplicate ID" error="Each Object ID must be unique." sqref="A194">
      <formula1>SUMPRODUCT(--($A$2:$A$300=A194))=1</formula1>
    </dataValidation>
    <dataValidation type="custom" allowBlank="1" showErrorMessage="1" errorTitle="Duplicate ID" error="Each Object ID must be unique." sqref="A195">
      <formula1>SUMPRODUCT(--($A$2:$A$300=A195))=1</formula1>
    </dataValidation>
    <dataValidation type="custom" allowBlank="1" showErrorMessage="1" errorTitle="Duplicate ID" error="Each Object ID must be unique." sqref="A196">
      <formula1>SUMPRODUCT(--($A$2:$A$300=A196))=1</formula1>
    </dataValidation>
    <dataValidation type="custom" allowBlank="1" showErrorMessage="1" errorTitle="Duplicate ID" error="Each Object ID must be unique." sqref="A197">
      <formula1>SUMPRODUCT(--($A$2:$A$300=A197))=1</formula1>
    </dataValidation>
    <dataValidation type="custom" allowBlank="1" showErrorMessage="1" errorTitle="Duplicate ID" error="Each Object ID must be unique." sqref="A198">
      <formula1>SUMPRODUCT(--($A$2:$A$300=A198))=1</formula1>
    </dataValidation>
    <dataValidation type="custom" allowBlank="1" showErrorMessage="1" errorTitle="Duplicate ID" error="Each Object ID must be unique." sqref="A199">
      <formula1>SUMPRODUCT(--($A$2:$A$300=A199))=1</formula1>
    </dataValidation>
    <dataValidation type="custom" allowBlank="1" showErrorMessage="1" errorTitle="Duplicate ID" error="Each Object ID must be unique." sqref="A2">
      <formula1>SUMPRODUCT(--($A$2:$A$300=A2))=1</formula1>
    </dataValidation>
    <dataValidation type="custom" allowBlank="1" showErrorMessage="1" errorTitle="Duplicate ID" error="Each Object ID must be unique." sqref="A20">
      <formula1>SUMPRODUCT(--($A$2:$A$300=A20))=1</formula1>
    </dataValidation>
    <dataValidation type="custom" allowBlank="1" showErrorMessage="1" errorTitle="Duplicate ID" error="Each Object ID must be unique." sqref="A200">
      <formula1>SUMPRODUCT(--($A$2:$A$300=A200))=1</formula1>
    </dataValidation>
    <dataValidation type="custom" allowBlank="1" showErrorMessage="1" errorTitle="Duplicate ID" error="Each Object ID must be unique." sqref="A201">
      <formula1>SUMPRODUCT(--($A$2:$A$300=A201))=1</formula1>
    </dataValidation>
    <dataValidation type="custom" allowBlank="1" showErrorMessage="1" errorTitle="Duplicate ID" error="Each Object ID must be unique." sqref="A202">
      <formula1>SUMPRODUCT(--($A$2:$A$300=A202))=1</formula1>
    </dataValidation>
    <dataValidation type="custom" allowBlank="1" showErrorMessage="1" errorTitle="Duplicate ID" error="Each Object ID must be unique." sqref="A203">
      <formula1>SUMPRODUCT(--($A$2:$A$300=A203))=1</formula1>
    </dataValidation>
    <dataValidation type="custom" allowBlank="1" showErrorMessage="1" errorTitle="Duplicate ID" error="Each Object ID must be unique." sqref="A204">
      <formula1>SUMPRODUCT(--($A$2:$A$300=A204))=1</formula1>
    </dataValidation>
    <dataValidation type="custom" allowBlank="1" showErrorMessage="1" errorTitle="Duplicate ID" error="Each Object ID must be unique." sqref="A205">
      <formula1>SUMPRODUCT(--($A$2:$A$300=A205))=1</formula1>
    </dataValidation>
    <dataValidation type="custom" allowBlank="1" showErrorMessage="1" errorTitle="Duplicate ID" error="Each Object ID must be unique." sqref="A206">
      <formula1>SUMPRODUCT(--($A$2:$A$300=A206))=1</formula1>
    </dataValidation>
    <dataValidation type="custom" allowBlank="1" showErrorMessage="1" errorTitle="Duplicate ID" error="Each Object ID must be unique." sqref="A207">
      <formula1>SUMPRODUCT(--($A$2:$A$300=A207))=1</formula1>
    </dataValidation>
    <dataValidation type="custom" allowBlank="1" showErrorMessage="1" errorTitle="Duplicate ID" error="Each Object ID must be unique." sqref="A208">
      <formula1>SUMPRODUCT(--($A$2:$A$300=A208))=1</formula1>
    </dataValidation>
    <dataValidation type="custom" allowBlank="1" showErrorMessage="1" errorTitle="Duplicate ID" error="Each Object ID must be unique." sqref="A209">
      <formula1>SUMPRODUCT(--($A$2:$A$300=A209))=1</formula1>
    </dataValidation>
    <dataValidation type="custom" allowBlank="1" showErrorMessage="1" errorTitle="Duplicate ID" error="Each Object ID must be unique." sqref="A21">
      <formula1>SUMPRODUCT(--($A$2:$A$300=A21))=1</formula1>
    </dataValidation>
    <dataValidation type="custom" allowBlank="1" showErrorMessage="1" errorTitle="Duplicate ID" error="Each Object ID must be unique." sqref="A210">
      <formula1>SUMPRODUCT(--($A$2:$A$300=A210))=1</formula1>
    </dataValidation>
    <dataValidation type="custom" allowBlank="1" showErrorMessage="1" errorTitle="Duplicate ID" error="Each Object ID must be unique." sqref="A211">
      <formula1>SUMPRODUCT(--($A$2:$A$300=A211))=1</formula1>
    </dataValidation>
    <dataValidation type="custom" allowBlank="1" showErrorMessage="1" errorTitle="Duplicate ID" error="Each Object ID must be unique." sqref="A212">
      <formula1>SUMPRODUCT(--($A$2:$A$300=A212))=1</formula1>
    </dataValidation>
    <dataValidation type="custom" allowBlank="1" showErrorMessage="1" errorTitle="Duplicate ID" error="Each Object ID must be unique." sqref="A213">
      <formula1>SUMPRODUCT(--($A$2:$A$300=A213))=1</formula1>
    </dataValidation>
    <dataValidation type="custom" allowBlank="1" showErrorMessage="1" errorTitle="Duplicate ID" error="Each Object ID must be unique." sqref="A214">
      <formula1>SUMPRODUCT(--($A$2:$A$300=A214))=1</formula1>
    </dataValidation>
    <dataValidation type="custom" allowBlank="1" showErrorMessage="1" errorTitle="Duplicate ID" error="Each Object ID must be unique." sqref="A215">
      <formula1>SUMPRODUCT(--($A$2:$A$300=A215))=1</formula1>
    </dataValidation>
    <dataValidation type="custom" allowBlank="1" showErrorMessage="1" errorTitle="Duplicate ID" error="Each Object ID must be unique." sqref="A216">
      <formula1>SUMPRODUCT(--($A$2:$A$300=A216))=1</formula1>
    </dataValidation>
    <dataValidation type="custom" allowBlank="1" showErrorMessage="1" errorTitle="Duplicate ID" error="Each Object ID must be unique." sqref="A217">
      <formula1>SUMPRODUCT(--($A$2:$A$300=A217))=1</formula1>
    </dataValidation>
    <dataValidation type="custom" allowBlank="1" showErrorMessage="1" errorTitle="Duplicate ID" error="Each Object ID must be unique." sqref="A218">
      <formula1>SUMPRODUCT(--($A$2:$A$300=A218))=1</formula1>
    </dataValidation>
    <dataValidation type="custom" allowBlank="1" showErrorMessage="1" errorTitle="Duplicate ID" error="Each Object ID must be unique." sqref="A219">
      <formula1>SUMPRODUCT(--($A$2:$A$300=A219))=1</formula1>
    </dataValidation>
    <dataValidation type="custom" allowBlank="1" showErrorMessage="1" errorTitle="Duplicate ID" error="Each Object ID must be unique." sqref="A22">
      <formula1>SUMPRODUCT(--($A$2:$A$300=A22))=1</formula1>
    </dataValidation>
    <dataValidation type="custom" allowBlank="1" showErrorMessage="1" errorTitle="Duplicate ID" error="Each Object ID must be unique." sqref="A220">
      <formula1>SUMPRODUCT(--($A$2:$A$300=A220))=1</formula1>
    </dataValidation>
    <dataValidation type="custom" allowBlank="1" showErrorMessage="1" errorTitle="Duplicate ID" error="Each Object ID must be unique." sqref="A221">
      <formula1>SUMPRODUCT(--($A$2:$A$300=A221))=1</formula1>
    </dataValidation>
    <dataValidation type="custom" allowBlank="1" showErrorMessage="1" errorTitle="Duplicate ID" error="Each Object ID must be unique." sqref="A222">
      <formula1>SUMPRODUCT(--($A$2:$A$300=A222))=1</formula1>
    </dataValidation>
    <dataValidation type="custom" allowBlank="1" showErrorMessage="1" errorTitle="Duplicate ID" error="Each Object ID must be unique." sqref="A223">
      <formula1>SUMPRODUCT(--($A$2:$A$300=A223))=1</formula1>
    </dataValidation>
    <dataValidation type="custom" allowBlank="1" showErrorMessage="1" errorTitle="Duplicate ID" error="Each Object ID must be unique." sqref="A224">
      <formula1>SUMPRODUCT(--($A$2:$A$300=A224))=1</formula1>
    </dataValidation>
    <dataValidation type="custom" allowBlank="1" showErrorMessage="1" errorTitle="Duplicate ID" error="Each Object ID must be unique." sqref="A225">
      <formula1>SUMPRODUCT(--($A$2:$A$300=A225))=1</formula1>
    </dataValidation>
    <dataValidation type="custom" allowBlank="1" showErrorMessage="1" errorTitle="Duplicate ID" error="Each Object ID must be unique." sqref="A226">
      <formula1>SUMPRODUCT(--($A$2:$A$300=A226))=1</formula1>
    </dataValidation>
    <dataValidation type="custom" allowBlank="1" showErrorMessage="1" errorTitle="Duplicate ID" error="Each Object ID must be unique." sqref="A227">
      <formula1>SUMPRODUCT(--($A$2:$A$300=A227))=1</formula1>
    </dataValidation>
    <dataValidation type="custom" allowBlank="1" showErrorMessage="1" errorTitle="Duplicate ID" error="Each Object ID must be unique." sqref="A228">
      <formula1>SUMPRODUCT(--($A$2:$A$300=A228))=1</formula1>
    </dataValidation>
    <dataValidation type="custom" allowBlank="1" showErrorMessage="1" errorTitle="Duplicate ID" error="Each Object ID must be unique." sqref="A229">
      <formula1>SUMPRODUCT(--($A$2:$A$300=A229))=1</formula1>
    </dataValidation>
    <dataValidation type="custom" allowBlank="1" showErrorMessage="1" errorTitle="Duplicate ID" error="Each Object ID must be unique." sqref="A23">
      <formula1>SUMPRODUCT(--($A$2:$A$300=A23))=1</formula1>
    </dataValidation>
    <dataValidation type="custom" allowBlank="1" showErrorMessage="1" errorTitle="Duplicate ID" error="Each Object ID must be unique." sqref="A230">
      <formula1>SUMPRODUCT(--($A$2:$A$300=A230))=1</formula1>
    </dataValidation>
    <dataValidation type="custom" allowBlank="1" showErrorMessage="1" errorTitle="Duplicate ID" error="Each Object ID must be unique." sqref="A231">
      <formula1>SUMPRODUCT(--($A$2:$A$300=A231))=1</formula1>
    </dataValidation>
    <dataValidation type="custom" allowBlank="1" showErrorMessage="1" errorTitle="Duplicate ID" error="Each Object ID must be unique." sqref="A232">
      <formula1>SUMPRODUCT(--($A$2:$A$300=A232))=1</formula1>
    </dataValidation>
    <dataValidation type="custom" allowBlank="1" showErrorMessage="1" errorTitle="Duplicate ID" error="Each Object ID must be unique." sqref="A233">
      <formula1>SUMPRODUCT(--($A$2:$A$300=A233))=1</formula1>
    </dataValidation>
    <dataValidation type="custom" allowBlank="1" showErrorMessage="1" errorTitle="Duplicate ID" error="Each Object ID must be unique." sqref="A234">
      <formula1>SUMPRODUCT(--($A$2:$A$300=A234))=1</formula1>
    </dataValidation>
    <dataValidation type="custom" allowBlank="1" showErrorMessage="1" errorTitle="Duplicate ID" error="Each Object ID must be unique." sqref="A235">
      <formula1>SUMPRODUCT(--($A$2:$A$300=A235))=1</formula1>
    </dataValidation>
    <dataValidation type="custom" allowBlank="1" showErrorMessage="1" errorTitle="Duplicate ID" error="Each Object ID must be unique." sqref="A236">
      <formula1>SUMPRODUCT(--($A$2:$A$300=A236))=1</formula1>
    </dataValidation>
    <dataValidation type="custom" allowBlank="1" showErrorMessage="1" errorTitle="Duplicate ID" error="Each Object ID must be unique." sqref="A237">
      <formula1>SUMPRODUCT(--($A$2:$A$300=A237))=1</formula1>
    </dataValidation>
    <dataValidation type="custom" allowBlank="1" showErrorMessage="1" errorTitle="Duplicate ID" error="Each Object ID must be unique." sqref="A238">
      <formula1>SUMPRODUCT(--($A$2:$A$300=A238))=1</formula1>
    </dataValidation>
    <dataValidation type="custom" allowBlank="1" showErrorMessage="1" errorTitle="Duplicate ID" error="Each Object ID must be unique." sqref="A239">
      <formula1>SUMPRODUCT(--($A$2:$A$300=A239))=1</formula1>
    </dataValidation>
    <dataValidation type="custom" allowBlank="1" showErrorMessage="1" errorTitle="Duplicate ID" error="Each Object ID must be unique." sqref="A24">
      <formula1>SUMPRODUCT(--($A$2:$A$300=A24))=1</formula1>
    </dataValidation>
    <dataValidation type="custom" allowBlank="1" showErrorMessage="1" errorTitle="Duplicate ID" error="Each Object ID must be unique." sqref="A240">
      <formula1>SUMPRODUCT(--($A$2:$A$300=A240))=1</formula1>
    </dataValidation>
    <dataValidation type="custom" allowBlank="1" showErrorMessage="1" errorTitle="Duplicate ID" error="Each Object ID must be unique." sqref="A241">
      <formula1>SUMPRODUCT(--($A$2:$A$300=A241))=1</formula1>
    </dataValidation>
    <dataValidation type="custom" allowBlank="1" showErrorMessage="1" errorTitle="Duplicate ID" error="Each Object ID must be unique." sqref="A242">
      <formula1>SUMPRODUCT(--($A$2:$A$300=A242))=1</formula1>
    </dataValidation>
    <dataValidation type="custom" allowBlank="1" showErrorMessage="1" errorTitle="Duplicate ID" error="Each Object ID must be unique." sqref="A243">
      <formula1>SUMPRODUCT(--($A$2:$A$300=A243))=1</formula1>
    </dataValidation>
    <dataValidation type="custom" allowBlank="1" showErrorMessage="1" errorTitle="Duplicate ID" error="Each Object ID must be unique." sqref="A244">
      <formula1>SUMPRODUCT(--($A$2:$A$300=A244))=1</formula1>
    </dataValidation>
    <dataValidation type="custom" allowBlank="1" showErrorMessage="1" errorTitle="Duplicate ID" error="Each Object ID must be unique." sqref="A245">
      <formula1>SUMPRODUCT(--($A$2:$A$300=A245))=1</formula1>
    </dataValidation>
    <dataValidation type="custom" allowBlank="1" showErrorMessage="1" errorTitle="Duplicate ID" error="Each Object ID must be unique." sqref="A246">
      <formula1>SUMPRODUCT(--($A$2:$A$300=A246))=1</formula1>
    </dataValidation>
    <dataValidation type="custom" allowBlank="1" showErrorMessage="1" errorTitle="Duplicate ID" error="Each Object ID must be unique." sqref="A247">
      <formula1>SUMPRODUCT(--($A$2:$A$300=A247))=1</formula1>
    </dataValidation>
    <dataValidation type="custom" allowBlank="1" showErrorMessage="1" errorTitle="Duplicate ID" error="Each Object ID must be unique." sqref="A248">
      <formula1>SUMPRODUCT(--($A$2:$A$300=A248))=1</formula1>
    </dataValidation>
    <dataValidation type="custom" allowBlank="1" showErrorMessage="1" errorTitle="Duplicate ID" error="Each Object ID must be unique." sqref="A249">
      <formula1>SUMPRODUCT(--($A$2:$A$300=A249))=1</formula1>
    </dataValidation>
    <dataValidation type="custom" allowBlank="1" showErrorMessage="1" errorTitle="Duplicate ID" error="Each Object ID must be unique." sqref="A25">
      <formula1>SUMPRODUCT(--($A$2:$A$300=A25))=1</formula1>
    </dataValidation>
    <dataValidation type="custom" allowBlank="1" showErrorMessage="1" errorTitle="Duplicate ID" error="Each Object ID must be unique." sqref="A250">
      <formula1>SUMPRODUCT(--($A$2:$A$300=A250))=1</formula1>
    </dataValidation>
    <dataValidation type="custom" allowBlank="1" showErrorMessage="1" errorTitle="Duplicate ID" error="Each Object ID must be unique." sqref="A251">
      <formula1>SUMPRODUCT(--($A$2:$A$300=A251))=1</formula1>
    </dataValidation>
    <dataValidation type="custom" allowBlank="1" showErrorMessage="1" errorTitle="Duplicate ID" error="Each Object ID must be unique." sqref="A252">
      <formula1>SUMPRODUCT(--($A$2:$A$300=A252))=1</formula1>
    </dataValidation>
    <dataValidation type="custom" allowBlank="1" showErrorMessage="1" errorTitle="Duplicate ID" error="Each Object ID must be unique." sqref="A253">
      <formula1>SUMPRODUCT(--($A$2:$A$300=A253))=1</formula1>
    </dataValidation>
    <dataValidation type="custom" allowBlank="1" showErrorMessage="1" errorTitle="Duplicate ID" error="Each Object ID must be unique." sqref="A254">
      <formula1>SUMPRODUCT(--($A$2:$A$300=A254))=1</formula1>
    </dataValidation>
    <dataValidation type="custom" allowBlank="1" showErrorMessage="1" errorTitle="Duplicate ID" error="Each Object ID must be unique." sqref="A255">
      <formula1>SUMPRODUCT(--($A$2:$A$300=A255))=1</formula1>
    </dataValidation>
    <dataValidation type="custom" allowBlank="1" showErrorMessage="1" errorTitle="Duplicate ID" error="Each Object ID must be unique." sqref="A256">
      <formula1>SUMPRODUCT(--($A$2:$A$300=A256))=1</formula1>
    </dataValidation>
    <dataValidation type="custom" allowBlank="1" showErrorMessage="1" errorTitle="Duplicate ID" error="Each Object ID must be unique." sqref="A257">
      <formula1>SUMPRODUCT(--($A$2:$A$300=A257))=1</formula1>
    </dataValidation>
    <dataValidation type="custom" allowBlank="1" showErrorMessage="1" errorTitle="Duplicate ID" error="Each Object ID must be unique." sqref="A258">
      <formula1>SUMPRODUCT(--($A$2:$A$300=A258))=1</formula1>
    </dataValidation>
    <dataValidation type="custom" allowBlank="1" showErrorMessage="1" errorTitle="Duplicate ID" error="Each Object ID must be unique." sqref="A259">
      <formula1>SUMPRODUCT(--($A$2:$A$300=A259))=1</formula1>
    </dataValidation>
    <dataValidation type="custom" allowBlank="1" showErrorMessage="1" errorTitle="Duplicate ID" error="Each Object ID must be unique." sqref="A26">
      <formula1>SUMPRODUCT(--($A$2:$A$300=A26))=1</formula1>
    </dataValidation>
    <dataValidation type="custom" allowBlank="1" showErrorMessage="1" errorTitle="Duplicate ID" error="Each Object ID must be unique." sqref="A260">
      <formula1>SUMPRODUCT(--($A$2:$A$300=A260))=1</formula1>
    </dataValidation>
    <dataValidation type="custom" allowBlank="1" showErrorMessage="1" errorTitle="Duplicate ID" error="Each Object ID must be unique." sqref="A261">
      <formula1>SUMPRODUCT(--($A$2:$A$300=A261))=1</formula1>
    </dataValidation>
    <dataValidation type="custom" allowBlank="1" showErrorMessage="1" errorTitle="Duplicate ID" error="Each Object ID must be unique." sqref="A262">
      <formula1>SUMPRODUCT(--($A$2:$A$300=A262))=1</formula1>
    </dataValidation>
    <dataValidation type="custom" allowBlank="1" showErrorMessage="1" errorTitle="Duplicate ID" error="Each Object ID must be unique." sqref="A263">
      <formula1>SUMPRODUCT(--($A$2:$A$300=A263))=1</formula1>
    </dataValidation>
    <dataValidation type="custom" allowBlank="1" showErrorMessage="1" errorTitle="Duplicate ID" error="Each Object ID must be unique." sqref="A264">
      <formula1>SUMPRODUCT(--($A$2:$A$300=A264))=1</formula1>
    </dataValidation>
    <dataValidation type="custom" allowBlank="1" showErrorMessage="1" errorTitle="Duplicate ID" error="Each Object ID must be unique." sqref="A265">
      <formula1>SUMPRODUCT(--($A$2:$A$300=A265))=1</formula1>
    </dataValidation>
    <dataValidation type="custom" allowBlank="1" showErrorMessage="1" errorTitle="Duplicate ID" error="Each Object ID must be unique." sqref="A266">
      <formula1>SUMPRODUCT(--($A$2:$A$300=A266))=1</formula1>
    </dataValidation>
    <dataValidation type="custom" allowBlank="1" showErrorMessage="1" errorTitle="Duplicate ID" error="Each Object ID must be unique." sqref="A267">
      <formula1>SUMPRODUCT(--($A$2:$A$300=A267))=1</formula1>
    </dataValidation>
    <dataValidation type="custom" allowBlank="1" showErrorMessage="1" errorTitle="Duplicate ID" error="Each Object ID must be unique." sqref="A268">
      <formula1>SUMPRODUCT(--($A$2:$A$300=A268))=1</formula1>
    </dataValidation>
    <dataValidation type="custom" allowBlank="1" showErrorMessage="1" errorTitle="Duplicate ID" error="Each Object ID must be unique." sqref="A269">
      <formula1>SUMPRODUCT(--($A$2:$A$300=A269))=1</formula1>
    </dataValidation>
    <dataValidation type="custom" allowBlank="1" showErrorMessage="1" errorTitle="Duplicate ID" error="Each Object ID must be unique." sqref="A27">
      <formula1>SUMPRODUCT(--($A$2:$A$300=A27))=1</formula1>
    </dataValidation>
    <dataValidation type="custom" allowBlank="1" showErrorMessage="1" errorTitle="Duplicate ID" error="Each Object ID must be unique." sqref="A270">
      <formula1>SUMPRODUCT(--($A$2:$A$300=A270))=1</formula1>
    </dataValidation>
    <dataValidation type="custom" allowBlank="1" showErrorMessage="1" errorTitle="Duplicate ID" error="Each Object ID must be unique." sqref="A271">
      <formula1>SUMPRODUCT(--($A$2:$A$300=A271))=1</formula1>
    </dataValidation>
    <dataValidation type="custom" allowBlank="1" showErrorMessage="1" errorTitle="Duplicate ID" error="Each Object ID must be unique." sqref="A272">
      <formula1>SUMPRODUCT(--($A$2:$A$300=A272))=1</formula1>
    </dataValidation>
    <dataValidation type="custom" allowBlank="1" showErrorMessage="1" errorTitle="Duplicate ID" error="Each Object ID must be unique." sqref="A273">
      <formula1>SUMPRODUCT(--($A$2:$A$300=A273))=1</formula1>
    </dataValidation>
    <dataValidation type="custom" allowBlank="1" showErrorMessage="1" errorTitle="Duplicate ID" error="Each Object ID must be unique." sqref="A274">
      <formula1>SUMPRODUCT(--($A$2:$A$300=A274))=1</formula1>
    </dataValidation>
    <dataValidation type="custom" allowBlank="1" showErrorMessage="1" errorTitle="Duplicate ID" error="Each Object ID must be unique." sqref="A275">
      <formula1>SUMPRODUCT(--($A$2:$A$300=A275))=1</formula1>
    </dataValidation>
    <dataValidation type="custom" allowBlank="1" showErrorMessage="1" errorTitle="Duplicate ID" error="Each Object ID must be unique." sqref="A276">
      <formula1>SUMPRODUCT(--($A$2:$A$300=A276))=1</formula1>
    </dataValidation>
    <dataValidation type="custom" allowBlank="1" showErrorMessage="1" errorTitle="Duplicate ID" error="Each Object ID must be unique." sqref="A277">
      <formula1>SUMPRODUCT(--($A$2:$A$300=A277))=1</formula1>
    </dataValidation>
    <dataValidation type="custom" allowBlank="1" showErrorMessage="1" errorTitle="Duplicate ID" error="Each Object ID must be unique." sqref="A278">
      <formula1>SUMPRODUCT(--($A$2:$A$300=A278))=1</formula1>
    </dataValidation>
    <dataValidation type="custom" allowBlank="1" showErrorMessage="1" errorTitle="Duplicate ID" error="Each Object ID must be unique." sqref="A279">
      <formula1>SUMPRODUCT(--($A$2:$A$300=A279))=1</formula1>
    </dataValidation>
    <dataValidation type="custom" allowBlank="1" showErrorMessage="1" errorTitle="Duplicate ID" error="Each Object ID must be unique." sqref="A28">
      <formula1>SUMPRODUCT(--($A$2:$A$300=A28))=1</formula1>
    </dataValidation>
    <dataValidation type="custom" allowBlank="1" showErrorMessage="1" errorTitle="Duplicate ID" error="Each Object ID must be unique." sqref="A280">
      <formula1>SUMPRODUCT(--($A$2:$A$300=A280))=1</formula1>
    </dataValidation>
    <dataValidation type="custom" allowBlank="1" showErrorMessage="1" errorTitle="Duplicate ID" error="Each Object ID must be unique." sqref="A281">
      <formula1>SUMPRODUCT(--($A$2:$A$300=A281))=1</formula1>
    </dataValidation>
    <dataValidation type="custom" allowBlank="1" showErrorMessage="1" errorTitle="Duplicate ID" error="Each Object ID must be unique." sqref="A282">
      <formula1>SUMPRODUCT(--($A$2:$A$300=A282))=1</formula1>
    </dataValidation>
    <dataValidation type="custom" allowBlank="1" showErrorMessage="1" errorTitle="Duplicate ID" error="Each Object ID must be unique." sqref="A283">
      <formula1>SUMPRODUCT(--($A$2:$A$300=A283))=1</formula1>
    </dataValidation>
    <dataValidation type="custom" allowBlank="1" showErrorMessage="1" errorTitle="Duplicate ID" error="Each Object ID must be unique." sqref="A284">
      <formula1>SUMPRODUCT(--($A$2:$A$300=A284))=1</formula1>
    </dataValidation>
    <dataValidation type="custom" allowBlank="1" showErrorMessage="1" errorTitle="Duplicate ID" error="Each Object ID must be unique." sqref="A285">
      <formula1>SUMPRODUCT(--($A$2:$A$300=A285))=1</formula1>
    </dataValidation>
    <dataValidation type="custom" allowBlank="1" showErrorMessage="1" errorTitle="Duplicate ID" error="Each Object ID must be unique." sqref="A286">
      <formula1>SUMPRODUCT(--($A$2:$A$300=A286))=1</formula1>
    </dataValidation>
    <dataValidation type="custom" allowBlank="1" showErrorMessage="1" errorTitle="Duplicate ID" error="Each Object ID must be unique." sqref="A287">
      <formula1>SUMPRODUCT(--($A$2:$A$300=A287))=1</formula1>
    </dataValidation>
    <dataValidation type="custom" allowBlank="1" showErrorMessage="1" errorTitle="Duplicate ID" error="Each Object ID must be unique." sqref="A288">
      <formula1>SUMPRODUCT(--($A$2:$A$300=A288))=1</formula1>
    </dataValidation>
    <dataValidation type="custom" allowBlank="1" showErrorMessage="1" errorTitle="Duplicate ID" error="Each Object ID must be unique." sqref="A289">
      <formula1>SUMPRODUCT(--($A$2:$A$300=A289))=1</formula1>
    </dataValidation>
    <dataValidation type="custom" allowBlank="1" showErrorMessage="1" errorTitle="Duplicate ID" error="Each Object ID must be unique." sqref="A29">
      <formula1>SUMPRODUCT(--($A$2:$A$300=A29))=1</formula1>
    </dataValidation>
    <dataValidation type="custom" allowBlank="1" showErrorMessage="1" errorTitle="Duplicate ID" error="Each Object ID must be unique." sqref="A290">
      <formula1>SUMPRODUCT(--($A$2:$A$300=A290))=1</formula1>
    </dataValidation>
    <dataValidation type="custom" allowBlank="1" showErrorMessage="1" errorTitle="Duplicate ID" error="Each Object ID must be unique." sqref="A291">
      <formula1>SUMPRODUCT(--($A$2:$A$300=A291))=1</formula1>
    </dataValidation>
    <dataValidation type="custom" allowBlank="1" showErrorMessage="1" errorTitle="Duplicate ID" error="Each Object ID must be unique." sqref="A292">
      <formula1>SUMPRODUCT(--($A$2:$A$300=A292))=1</formula1>
    </dataValidation>
    <dataValidation type="custom" allowBlank="1" showErrorMessage="1" errorTitle="Duplicate ID" error="Each Object ID must be unique." sqref="A293">
      <formula1>SUMPRODUCT(--($A$2:$A$300=A293))=1</formula1>
    </dataValidation>
    <dataValidation type="custom" allowBlank="1" showErrorMessage="1" errorTitle="Duplicate ID" error="Each Object ID must be unique." sqref="A294">
      <formula1>SUMPRODUCT(--($A$2:$A$300=A294))=1</formula1>
    </dataValidation>
    <dataValidation type="custom" allowBlank="1" showErrorMessage="1" errorTitle="Duplicate ID" error="Each Object ID must be unique." sqref="A295">
      <formula1>SUMPRODUCT(--($A$2:$A$300=A295))=1</formula1>
    </dataValidation>
    <dataValidation type="custom" allowBlank="1" showErrorMessage="1" errorTitle="Duplicate ID" error="Each Object ID must be unique." sqref="A296">
      <formula1>SUMPRODUCT(--($A$2:$A$300=A296))=1</formula1>
    </dataValidation>
    <dataValidation type="custom" allowBlank="1" showErrorMessage="1" errorTitle="Duplicate ID" error="Each Object ID must be unique." sqref="A297">
      <formula1>SUMPRODUCT(--($A$2:$A$300=A297))=1</formula1>
    </dataValidation>
    <dataValidation type="custom" allowBlank="1" showErrorMessage="1" errorTitle="Duplicate ID" error="Each Object ID must be unique." sqref="A298">
      <formula1>SUMPRODUCT(--($A$2:$A$300=A298))=1</formula1>
    </dataValidation>
    <dataValidation type="custom" allowBlank="1" showErrorMessage="1" errorTitle="Duplicate ID" error="Each Object ID must be unique." sqref="A299">
      <formula1>SUMPRODUCT(--($A$2:$A$300=A299))=1</formula1>
    </dataValidation>
    <dataValidation type="custom" allowBlank="1" showErrorMessage="1" errorTitle="Duplicate ID" error="Each Object ID must be unique." sqref="A3">
      <formula1>SUMPRODUCT(--($A$2:$A$300=A3))=1</formula1>
    </dataValidation>
    <dataValidation type="custom" allowBlank="1" showErrorMessage="1" errorTitle="Duplicate ID" error="Each Object ID must be unique." sqref="A30">
      <formula1>SUMPRODUCT(--($A$2:$A$300=A30))=1</formula1>
    </dataValidation>
    <dataValidation type="custom" allowBlank="1" showErrorMessage="1" errorTitle="Duplicate ID" error="Each Object ID must be unique." sqref="A300">
      <formula1>SUMPRODUCT(--($A$2:$A$300=A300))=1</formula1>
    </dataValidation>
    <dataValidation type="custom" allowBlank="1" showErrorMessage="1" errorTitle="Duplicate ID" error="Each Object ID must be unique." sqref="A31">
      <formula1>SUMPRODUCT(--($A$2:$A$300=A31))=1</formula1>
    </dataValidation>
    <dataValidation type="custom" allowBlank="1" showErrorMessage="1" errorTitle="Duplicate ID" error="Each Object ID must be unique." sqref="A32">
      <formula1>SUMPRODUCT(--($A$2:$A$300=A32))=1</formula1>
    </dataValidation>
    <dataValidation type="custom" allowBlank="1" showErrorMessage="1" errorTitle="Duplicate ID" error="Each Object ID must be unique." sqref="A33">
      <formula1>SUMPRODUCT(--($A$2:$A$300=A33))=1</formula1>
    </dataValidation>
    <dataValidation type="custom" allowBlank="1" showErrorMessage="1" errorTitle="Duplicate ID" error="Each Object ID must be unique." sqref="A34">
      <formula1>SUMPRODUCT(--($A$2:$A$300=A34))=1</formula1>
    </dataValidation>
    <dataValidation type="custom" allowBlank="1" showErrorMessage="1" errorTitle="Duplicate ID" error="Each Object ID must be unique." sqref="A35">
      <formula1>SUMPRODUCT(--($A$2:$A$300=A35))=1</formula1>
    </dataValidation>
    <dataValidation type="custom" allowBlank="1" showErrorMessage="1" errorTitle="Duplicate ID" error="Each Object ID must be unique." sqref="A36">
      <formula1>SUMPRODUCT(--($A$2:$A$300=A36))=1</formula1>
    </dataValidation>
    <dataValidation type="custom" allowBlank="1" showErrorMessage="1" errorTitle="Duplicate ID" error="Each Object ID must be unique." sqref="A37">
      <formula1>SUMPRODUCT(--($A$2:$A$300=A37))=1</formula1>
    </dataValidation>
    <dataValidation type="custom" allowBlank="1" showErrorMessage="1" errorTitle="Duplicate ID" error="Each Object ID must be unique." sqref="A38">
      <formula1>SUMPRODUCT(--($A$2:$A$300=A38))=1</formula1>
    </dataValidation>
    <dataValidation type="custom" allowBlank="1" showErrorMessage="1" errorTitle="Duplicate ID" error="Each Object ID must be unique." sqref="A39">
      <formula1>SUMPRODUCT(--($A$2:$A$300=A39))=1</formula1>
    </dataValidation>
    <dataValidation type="custom" allowBlank="1" showErrorMessage="1" errorTitle="Duplicate ID" error="Each Object ID must be unique." sqref="A4">
      <formula1>SUMPRODUCT(--($A$2:$A$300=A4))=1</formula1>
    </dataValidation>
    <dataValidation type="custom" allowBlank="1" showErrorMessage="1" errorTitle="Duplicate ID" error="Each Object ID must be unique." sqref="A40">
      <formula1>SUMPRODUCT(--($A$2:$A$300=A40))=1</formula1>
    </dataValidation>
    <dataValidation type="custom" allowBlank="1" showErrorMessage="1" errorTitle="Duplicate ID" error="Each Object ID must be unique." sqref="A41">
      <formula1>SUMPRODUCT(--($A$2:$A$300=A41))=1</formula1>
    </dataValidation>
    <dataValidation type="custom" allowBlank="1" showErrorMessage="1" errorTitle="Duplicate ID" error="Each Object ID must be unique." sqref="A42">
      <formula1>SUMPRODUCT(--($A$2:$A$300=A42))=1</formula1>
    </dataValidation>
    <dataValidation type="custom" allowBlank="1" showErrorMessage="1" errorTitle="Duplicate ID" error="Each Object ID must be unique." sqref="A43">
      <formula1>SUMPRODUCT(--($A$2:$A$300=A43))=1</formula1>
    </dataValidation>
    <dataValidation type="custom" allowBlank="1" showErrorMessage="1" errorTitle="Duplicate ID" error="Each Object ID must be unique." sqref="A44">
      <formula1>SUMPRODUCT(--($A$2:$A$300=A44))=1</formula1>
    </dataValidation>
    <dataValidation type="custom" allowBlank="1" showErrorMessage="1" errorTitle="Duplicate ID" error="Each Object ID must be unique." sqref="A45">
      <formula1>SUMPRODUCT(--($A$2:$A$300=A45))=1</formula1>
    </dataValidation>
    <dataValidation type="custom" allowBlank="1" showErrorMessage="1" errorTitle="Duplicate ID" error="Each Object ID must be unique." sqref="A46">
      <formula1>SUMPRODUCT(--($A$2:$A$300=A46))=1</formula1>
    </dataValidation>
    <dataValidation type="custom" allowBlank="1" showErrorMessage="1" errorTitle="Duplicate ID" error="Each Object ID must be unique." sqref="A47">
      <formula1>SUMPRODUCT(--($A$2:$A$300=A47))=1</formula1>
    </dataValidation>
    <dataValidation type="custom" allowBlank="1" showErrorMessage="1" errorTitle="Duplicate ID" error="Each Object ID must be unique." sqref="A48">
      <formula1>SUMPRODUCT(--($A$2:$A$300=A48))=1</formula1>
    </dataValidation>
    <dataValidation type="custom" allowBlank="1" showErrorMessage="1" errorTitle="Duplicate ID" error="Each Object ID must be unique." sqref="A49">
      <formula1>SUMPRODUCT(--($A$2:$A$300=A49))=1</formula1>
    </dataValidation>
    <dataValidation type="custom" allowBlank="1" showErrorMessage="1" errorTitle="Duplicate ID" error="Each Object ID must be unique." sqref="A5">
      <formula1>SUMPRODUCT(--($A$2:$A$300=A5))=1</formula1>
    </dataValidation>
    <dataValidation type="custom" allowBlank="1" showErrorMessage="1" errorTitle="Duplicate ID" error="Each Object ID must be unique." sqref="A50">
      <formula1>SUMPRODUCT(--($A$2:$A$300=A50))=1</formula1>
    </dataValidation>
    <dataValidation type="custom" allowBlank="1" showErrorMessage="1" errorTitle="Duplicate ID" error="Each Object ID must be unique." sqref="A51">
      <formula1>SUMPRODUCT(--($A$2:$A$300=A51))=1</formula1>
    </dataValidation>
    <dataValidation type="custom" allowBlank="1" showErrorMessage="1" errorTitle="Duplicate ID" error="Each Object ID must be unique." sqref="A52">
      <formula1>SUMPRODUCT(--($A$2:$A$300=A52))=1</formula1>
    </dataValidation>
    <dataValidation type="custom" allowBlank="1" showErrorMessage="1" errorTitle="Duplicate ID" error="Each Object ID must be unique." sqref="A53">
      <formula1>SUMPRODUCT(--($A$2:$A$300=A53))=1</formula1>
    </dataValidation>
    <dataValidation type="custom" allowBlank="1" showErrorMessage="1" errorTitle="Duplicate ID" error="Each Object ID must be unique." sqref="A54">
      <formula1>SUMPRODUCT(--($A$2:$A$300=A54))=1</formula1>
    </dataValidation>
    <dataValidation type="custom" allowBlank="1" showErrorMessage="1" errorTitle="Duplicate ID" error="Each Object ID must be unique." sqref="A55">
      <formula1>SUMPRODUCT(--($A$2:$A$300=A55))=1</formula1>
    </dataValidation>
    <dataValidation type="custom" allowBlank="1" showErrorMessage="1" errorTitle="Duplicate ID" error="Each Object ID must be unique." sqref="A56">
      <formula1>SUMPRODUCT(--($A$2:$A$300=A56))=1</formula1>
    </dataValidation>
    <dataValidation type="custom" allowBlank="1" showErrorMessage="1" errorTitle="Duplicate ID" error="Each Object ID must be unique." sqref="A57">
      <formula1>SUMPRODUCT(--($A$2:$A$300=A57))=1</formula1>
    </dataValidation>
    <dataValidation type="custom" allowBlank="1" showErrorMessage="1" errorTitle="Duplicate ID" error="Each Object ID must be unique." sqref="A58">
      <formula1>SUMPRODUCT(--($A$2:$A$300=A58))=1</formula1>
    </dataValidation>
    <dataValidation type="custom" allowBlank="1" showErrorMessage="1" errorTitle="Duplicate ID" error="Each Object ID must be unique." sqref="A59">
      <formula1>SUMPRODUCT(--($A$2:$A$300=A59))=1</formula1>
    </dataValidation>
    <dataValidation type="custom" allowBlank="1" showErrorMessage="1" errorTitle="Duplicate ID" error="Each Object ID must be unique." sqref="A6">
      <formula1>SUMPRODUCT(--($A$2:$A$300=A6))=1</formula1>
    </dataValidation>
    <dataValidation type="custom" allowBlank="1" showErrorMessage="1" errorTitle="Duplicate ID" error="Each Object ID must be unique." sqref="A60">
      <formula1>SUMPRODUCT(--($A$2:$A$300=A60))=1</formula1>
    </dataValidation>
    <dataValidation type="custom" allowBlank="1" showErrorMessage="1" errorTitle="Duplicate ID" error="Each Object ID must be unique." sqref="A61">
      <formula1>SUMPRODUCT(--($A$2:$A$300=A61))=1</formula1>
    </dataValidation>
    <dataValidation type="custom" allowBlank="1" showErrorMessage="1" errorTitle="Duplicate ID" error="Each Object ID must be unique." sqref="A62">
      <formula1>SUMPRODUCT(--($A$2:$A$300=A62))=1</formula1>
    </dataValidation>
    <dataValidation type="custom" allowBlank="1" showErrorMessage="1" errorTitle="Duplicate ID" error="Each Object ID must be unique." sqref="A63">
      <formula1>SUMPRODUCT(--($A$2:$A$300=A63))=1</formula1>
    </dataValidation>
    <dataValidation type="custom" allowBlank="1" showErrorMessage="1" errorTitle="Duplicate ID" error="Each Object ID must be unique." sqref="A64">
      <formula1>SUMPRODUCT(--($A$2:$A$300=A64))=1</formula1>
    </dataValidation>
    <dataValidation type="custom" allowBlank="1" showErrorMessage="1" errorTitle="Duplicate ID" error="Each Object ID must be unique." sqref="A65">
      <formula1>SUMPRODUCT(--($A$2:$A$300=A65))=1</formula1>
    </dataValidation>
    <dataValidation type="custom" allowBlank="1" showErrorMessage="1" errorTitle="Duplicate ID" error="Each Object ID must be unique." sqref="A66">
      <formula1>SUMPRODUCT(--($A$2:$A$300=A66))=1</formula1>
    </dataValidation>
    <dataValidation type="custom" allowBlank="1" showErrorMessage="1" errorTitle="Duplicate ID" error="Each Object ID must be unique." sqref="A67">
      <formula1>SUMPRODUCT(--($A$2:$A$300=A67))=1</formula1>
    </dataValidation>
    <dataValidation type="custom" allowBlank="1" showErrorMessage="1" errorTitle="Duplicate ID" error="Each Object ID must be unique." sqref="A68">
      <formula1>SUMPRODUCT(--($A$2:$A$300=A68))=1</formula1>
    </dataValidation>
    <dataValidation type="custom" allowBlank="1" showErrorMessage="1" errorTitle="Duplicate ID" error="Each Object ID must be unique." sqref="A69">
      <formula1>SUMPRODUCT(--($A$2:$A$300=A69))=1</formula1>
    </dataValidation>
    <dataValidation type="custom" allowBlank="1" showErrorMessage="1" errorTitle="Duplicate ID" error="Each Object ID must be unique." sqref="A7">
      <formula1>SUMPRODUCT(--($A$2:$A$300=A7))=1</formula1>
    </dataValidation>
    <dataValidation type="custom" allowBlank="1" showErrorMessage="1" errorTitle="Duplicate ID" error="Each Object ID must be unique." sqref="A70">
      <formula1>SUMPRODUCT(--($A$2:$A$300=A70))=1</formula1>
    </dataValidation>
    <dataValidation type="custom" allowBlank="1" showErrorMessage="1" errorTitle="Duplicate ID" error="Each Object ID must be unique." sqref="A71">
      <formula1>SUMPRODUCT(--($A$2:$A$300=A71))=1</formula1>
    </dataValidation>
    <dataValidation type="custom" allowBlank="1" showErrorMessage="1" errorTitle="Duplicate ID" error="Each Object ID must be unique." sqref="A72">
      <formula1>SUMPRODUCT(--($A$2:$A$300=A72))=1</formula1>
    </dataValidation>
    <dataValidation type="custom" allowBlank="1" showErrorMessage="1" errorTitle="Duplicate ID" error="Each Object ID must be unique." sqref="A73">
      <formula1>SUMPRODUCT(--($A$2:$A$300=A73))=1</formula1>
    </dataValidation>
    <dataValidation type="custom" allowBlank="1" showErrorMessage="1" errorTitle="Duplicate ID" error="Each Object ID must be unique." sqref="A74">
      <formula1>SUMPRODUCT(--($A$2:$A$300=A74))=1</formula1>
    </dataValidation>
    <dataValidation type="custom" allowBlank="1" showErrorMessage="1" errorTitle="Duplicate ID" error="Each Object ID must be unique." sqref="A75">
      <formula1>SUMPRODUCT(--($A$2:$A$300=A75))=1</formula1>
    </dataValidation>
    <dataValidation type="custom" allowBlank="1" showErrorMessage="1" errorTitle="Duplicate ID" error="Each Object ID must be unique." sqref="A76">
      <formula1>SUMPRODUCT(--($A$2:$A$300=A76))=1</formula1>
    </dataValidation>
    <dataValidation type="custom" allowBlank="1" showErrorMessage="1" errorTitle="Duplicate ID" error="Each Object ID must be unique." sqref="A77">
      <formula1>SUMPRODUCT(--($A$2:$A$300=A77))=1</formula1>
    </dataValidation>
    <dataValidation type="custom" allowBlank="1" showErrorMessage="1" errorTitle="Duplicate ID" error="Each Object ID must be unique." sqref="A78">
      <formula1>SUMPRODUCT(--($A$2:$A$300=A78))=1</formula1>
    </dataValidation>
    <dataValidation type="custom" allowBlank="1" showErrorMessage="1" errorTitle="Duplicate ID" error="Each Object ID must be unique." sqref="A79">
      <formula1>SUMPRODUCT(--($A$2:$A$300=A79))=1</formula1>
    </dataValidation>
    <dataValidation type="custom" allowBlank="1" showErrorMessage="1" errorTitle="Duplicate ID" error="Each Object ID must be unique." sqref="A8">
      <formula1>SUMPRODUCT(--($A$2:$A$300=A8))=1</formula1>
    </dataValidation>
    <dataValidation type="custom" allowBlank="1" showErrorMessage="1" errorTitle="Duplicate ID" error="Each Object ID must be unique." sqref="A80">
      <formula1>SUMPRODUCT(--($A$2:$A$300=A80))=1</formula1>
    </dataValidation>
    <dataValidation type="custom" allowBlank="1" showErrorMessage="1" errorTitle="Duplicate ID" error="Each Object ID must be unique." sqref="A81">
      <formula1>SUMPRODUCT(--($A$2:$A$300=A81))=1</formula1>
    </dataValidation>
    <dataValidation type="custom" allowBlank="1" showErrorMessage="1" errorTitle="Duplicate ID" error="Each Object ID must be unique." sqref="A82">
      <formula1>SUMPRODUCT(--($A$2:$A$300=A82))=1</formula1>
    </dataValidation>
    <dataValidation type="custom" allowBlank="1" showErrorMessage="1" errorTitle="Duplicate ID" error="Each Object ID must be unique." sqref="A83">
      <formula1>SUMPRODUCT(--($A$2:$A$300=A83))=1</formula1>
    </dataValidation>
    <dataValidation type="custom" allowBlank="1" showErrorMessage="1" errorTitle="Duplicate ID" error="Each Object ID must be unique." sqref="A84">
      <formula1>SUMPRODUCT(--($A$2:$A$300=A84))=1</formula1>
    </dataValidation>
    <dataValidation type="custom" allowBlank="1" showErrorMessage="1" errorTitle="Duplicate ID" error="Each Object ID must be unique." sqref="A85">
      <formula1>SUMPRODUCT(--($A$2:$A$300=A85))=1</formula1>
    </dataValidation>
    <dataValidation type="custom" allowBlank="1" showErrorMessage="1" errorTitle="Duplicate ID" error="Each Object ID must be unique." sqref="A86">
      <formula1>SUMPRODUCT(--($A$2:$A$300=A86))=1</formula1>
    </dataValidation>
    <dataValidation type="custom" allowBlank="1" showErrorMessage="1" errorTitle="Duplicate ID" error="Each Object ID must be unique." sqref="A87">
      <formula1>SUMPRODUCT(--($A$2:$A$300=A87))=1</formula1>
    </dataValidation>
    <dataValidation type="custom" allowBlank="1" showErrorMessage="1" errorTitle="Duplicate ID" error="Each Object ID must be unique." sqref="A88">
      <formula1>SUMPRODUCT(--($A$2:$A$300=A88))=1</formula1>
    </dataValidation>
    <dataValidation type="custom" allowBlank="1" showErrorMessage="1" errorTitle="Duplicate ID" error="Each Object ID must be unique." sqref="A89">
      <formula1>SUMPRODUCT(--($A$2:$A$300=A89))=1</formula1>
    </dataValidation>
    <dataValidation type="custom" allowBlank="1" showErrorMessage="1" errorTitle="Duplicate ID" error="Each Object ID must be unique." sqref="A9">
      <formula1>SUMPRODUCT(--($A$2:$A$300=A9))=1</formula1>
    </dataValidation>
    <dataValidation type="custom" allowBlank="1" showErrorMessage="1" errorTitle="Duplicate ID" error="Each Object ID must be unique." sqref="A90">
      <formula1>SUMPRODUCT(--($A$2:$A$300=A90))=1</formula1>
    </dataValidation>
    <dataValidation type="custom" allowBlank="1" showErrorMessage="1" errorTitle="Duplicate ID" error="Each Object ID must be unique." sqref="A91">
      <formula1>SUMPRODUCT(--($A$2:$A$300=A91))=1</formula1>
    </dataValidation>
    <dataValidation type="custom" allowBlank="1" showErrorMessage="1" errorTitle="Duplicate ID" error="Each Object ID must be unique." sqref="A92">
      <formula1>SUMPRODUCT(--($A$2:$A$300=A92))=1</formula1>
    </dataValidation>
    <dataValidation type="custom" allowBlank="1" showErrorMessage="1" errorTitle="Duplicate ID" error="Each Object ID must be unique." sqref="A93">
      <formula1>SUMPRODUCT(--($A$2:$A$300=A93))=1</formula1>
    </dataValidation>
    <dataValidation type="custom" allowBlank="1" showErrorMessage="1" errorTitle="Duplicate ID" error="Each Object ID must be unique." sqref="A94">
      <formula1>SUMPRODUCT(--($A$2:$A$300=A94))=1</formula1>
    </dataValidation>
    <dataValidation type="custom" allowBlank="1" showErrorMessage="1" errorTitle="Duplicate ID" error="Each Object ID must be unique." sqref="A95">
      <formula1>SUMPRODUCT(--($A$2:$A$300=A95))=1</formula1>
    </dataValidation>
    <dataValidation type="custom" allowBlank="1" showErrorMessage="1" errorTitle="Duplicate ID" error="Each Object ID must be unique." sqref="A96">
      <formula1>SUMPRODUCT(--($A$2:$A$300=A96))=1</formula1>
    </dataValidation>
    <dataValidation type="custom" allowBlank="1" showErrorMessage="1" errorTitle="Duplicate ID" error="Each Object ID must be unique." sqref="A97">
      <formula1>SUMPRODUCT(--($A$2:$A$300=A97))=1</formula1>
    </dataValidation>
    <dataValidation type="custom" allowBlank="1" showErrorMessage="1" errorTitle="Duplicate ID" error="Each Object ID must be unique." sqref="A98">
      <formula1>SUMPRODUCT(--($A$2:$A$300=A98))=1</formula1>
    </dataValidation>
    <dataValidation type="custom" allowBlank="1" showErrorMessage="1" errorTitle="Duplicate ID" error="Each Object ID must be unique." sqref="A99">
      <formula1>SUMPRODUCT(--($A$2:$A$300=A99))=1</formula1>
    </dataValidation>
    <dataValidation type="decimal" allowBlank="1" showErrorMessage="1" errorTitle="Invalid load order" error="Enter a number between 0 and 1000" sqref="F10:F300">
      <formula1>0</formula1>
      <formula2>1000</formula2>
    </dataValidation>
    <dataValidation type="decimal" allowBlank="1" showErrorMessage="1" errorTitle="Invalid load order" error="Enter a number between 0 and 1000" sqref="F2:F300">
      <formula1>0</formula1>
      <formula2>1000</formula2>
    </dataValidation>
    <dataValidation type="list" allowBlank="1" showErrorMessage="1" errorTitle="Unknown object" error="Pick an Object ID from this sheet." sqref="G2:G300">
      <formula1>$A$2:$A$300</formula1>
    </dataValidation>
    <dataValidation type="decimal" allowBlank="1" showErrorMessage="1" errorTitle="Invalid record count" error="Enter a number between 0 and 1000000000" sqref="H10:I300">
      <formula1>0</formula1>
      <formula2>1000000000</formula2>
    </dataValidation>
    <dataValidation type="decimal" allowBlank="1" showErrorMessage="1" errorTitle="Invalid record count" error="Enter a number between 0 and 1000000000" sqref="H2:I300">
      <formula1>0</formula1>
      <formula2>1000000000</formula2>
    </dataValidation>
    <dataValidation type="list" allowBlank="1" showErrorMessage="1" errorTitle="Unknown status" error="Pick Not started, In progress or Done." sqref="J2:J300">
      <formula1>"Not started,In progress,Done"</formula1>
    </dataValidation>
    <dataValidation type="list" allowBlank="1" showErrorMessage="1" errorTitle="Y or N" error="Pick Y or N." sqref="K2:K300">
      <formula1>"Y,N"</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2" customWidth="1"/>
    <col min="3" max="5" width="20" customWidth="1"/>
  </cols>
  <sheetData>
    <row r="1" ht="34" customHeight="1" spans="1:5" x14ac:dyDescent="0.25">
      <c r="A1" s="11" t="s">
        <v>29</v>
      </c>
      <c r="B1" s="11" t="s">
        <v>84</v>
      </c>
      <c r="C1" s="11" t="s">
        <v>85</v>
      </c>
      <c r="D1" s="11" t="s">
        <v>86</v>
      </c>
      <c r="E1" s="11" t="s">
        <v>87</v>
      </c>
    </row>
    <row r="2" ht="22" customHeight="1" spans="1:5" x14ac:dyDescent="0.25">
      <c r="A2" s="12" t="s">
        <v>46</v>
      </c>
      <c r="B2" s="12">
        <v>1</v>
      </c>
      <c r="C2" s="14">
        <v>375</v>
      </c>
      <c r="D2" s="14">
        <v>5</v>
      </c>
      <c r="E2" s="17" t="str">
        <f>IF(COUNTA($A2:$D2)=0,"",IF($A2="","Check ID",IF(SUMPRODUCT(--(Objects!$A$2:$A$300=$A2))=0,"Check ID",IF(SUMPRODUCT(--(Objects!$A$2:$A$300=$A2))&gt;1,"Duplicate ID",IF(OR(NOT(AND(ISNUMBER(B2),N(B2)&gt;=1,N(B2)&lt;=1000,N(B2)=INT(N(B2)))),NOT(AND(ISNUMBER(C2),N(C2)&gt;=0,N(C2)&lt;=1000000000)),NOT(AND(ISNUMBER(D2),N(D2)&gt;=0,N(D2)&lt;=1000000000))),"Check inputs","OK")))))</f>
        <v>OK</v>
      </c>
    </row>
    <row r="3" ht="22" customHeight="1" spans="1:5" x14ac:dyDescent="0.25">
      <c r="A3" s="12" t="s">
        <v>53</v>
      </c>
      <c r="B3" s="12">
        <v>1</v>
      </c>
      <c r="C3" s="14">
        <v>4700</v>
      </c>
      <c r="D3" s="14">
        <v>100</v>
      </c>
      <c r="E3" s="17" t="str">
        <f>IF(COUNTA($A3:$D3)=0,"",IF($A3="","Check ID",IF(SUMPRODUCT(--(Objects!$A$2:$A$300=$A3))=0,"Check ID",IF(SUMPRODUCT(--(Objects!$A$2:$A$300=$A3))&gt;1,"Duplicate ID",IF(OR(NOT(AND(ISNUMBER(B3),N(B3)&gt;=1,N(B3)&lt;=1000,N(B3)=INT(N(B3)))),NOT(AND(ISNUMBER(C3),N(C3)&gt;=0,N(C3)&lt;=1000000000)),NOT(AND(ISNUMBER(D3),N(D3)&gt;=0,N(D3)&lt;=1000000000))),"Check inputs","OK")))))</f>
        <v>OK</v>
      </c>
    </row>
    <row r="4" ht="22" customHeight="1" spans="1:5" x14ac:dyDescent="0.25">
      <c r="A4" s="12" t="s">
        <v>57</v>
      </c>
      <c r="B4" s="12">
        <v>1</v>
      </c>
      <c r="C4" s="14">
        <v>1100</v>
      </c>
      <c r="D4" s="14">
        <v>50</v>
      </c>
      <c r="E4" s="17" t="str">
        <f>IF(COUNTA($A4:$D4)=0,"",IF($A4="","Check ID",IF(SUMPRODUCT(--(Objects!$A$2:$A$300=$A4))=0,"Check ID",IF(SUMPRODUCT(--(Objects!$A$2:$A$300=$A4))&gt;1,"Duplicate ID",IF(OR(NOT(AND(ISNUMBER(B4),N(B4)&gt;=1,N(B4)&lt;=1000,N(B4)=INT(N(B4)))),NOT(AND(ISNUMBER(C4),N(C4)&gt;=0,N(C4)&lt;=1000000000)),NOT(AND(ISNUMBER(D4),N(D4)&gt;=0,N(D4)&lt;=1000000000))),"Check inputs","OK")))))</f>
        <v>OK</v>
      </c>
    </row>
    <row r="5" ht="22" customHeight="1" spans="1:5" x14ac:dyDescent="0.25">
      <c r="A5" s="12" t="s">
        <v>62</v>
      </c>
      <c r="B5" s="12">
        <v>1</v>
      </c>
      <c r="C5" s="14">
        <v>7000</v>
      </c>
      <c r="D5" s="14">
        <v>600</v>
      </c>
      <c r="E5" s="17" t="str">
        <f>IF(COUNTA($A5:$D5)=0,"",IF($A5="","Check ID",IF(SUMPRODUCT(--(Objects!$A$2:$A$300=$A5))=0,"Check ID",IF(SUMPRODUCT(--(Objects!$A$2:$A$300=$A5))&gt;1,"Duplicate ID",IF(OR(NOT(AND(ISNUMBER(B5),N(B5)&gt;=1,N(B5)&lt;=1000,N(B5)=INT(N(B5)))),NOT(AND(ISNUMBER(C5),N(C5)&gt;=0,N(C5)&lt;=1000000000)),NOT(AND(ISNUMBER(D5),N(D5)&gt;=0,N(D5)&lt;=1000000000))),"Check inputs","OK")))))</f>
        <v>OK</v>
      </c>
    </row>
    <row r="6" ht="22" customHeight="1" spans="1:5" x14ac:dyDescent="0.25">
      <c r="A6" s="12" t="s">
        <v>68</v>
      </c>
      <c r="B6" s="12">
        <v>1</v>
      </c>
      <c r="C6" s="14">
        <v>2050</v>
      </c>
      <c r="D6" s="14">
        <v>50</v>
      </c>
      <c r="E6" s="17" t="str">
        <f>IF(COUNTA($A6:$D6)=0,"",IF($A6="","Check ID",IF(SUMPRODUCT(--(Objects!$A$2:$A$300=$A6))=0,"Check ID",IF(SUMPRODUCT(--(Objects!$A$2:$A$300=$A6))&gt;1,"Duplicate ID",IF(OR(NOT(AND(ISNUMBER(B6),N(B6)&gt;=1,N(B6)&lt;=1000,N(B6)=INT(N(B6)))),NOT(AND(ISNUMBER(C6),N(C6)&gt;=0,N(C6)&lt;=1000000000)),NOT(AND(ISNUMBER(D6),N(D6)&gt;=0,N(D6)&lt;=1000000000))),"Check inputs","OK")))))</f>
        <v>OK</v>
      </c>
    </row>
    <row r="7" ht="22" customHeight="1" spans="1:5" x14ac:dyDescent="0.25">
      <c r="A7" s="12" t="s">
        <v>72</v>
      </c>
      <c r="B7" s="12">
        <v>1</v>
      </c>
      <c r="C7" s="14">
        <v>880</v>
      </c>
      <c r="D7" s="14">
        <v>20</v>
      </c>
      <c r="E7" s="17" t="str">
        <f>IF(COUNTA($A7:$D7)=0,"",IF($A7="","Check ID",IF(SUMPRODUCT(--(Objects!$A$2:$A$300=$A7))=0,"Check ID",IF(SUMPRODUCT(--(Objects!$A$2:$A$300=$A7))&gt;1,"Duplicate ID",IF(OR(NOT(AND(ISNUMBER(B7),N(B7)&gt;=1,N(B7)&lt;=1000,N(B7)=INT(N(B7)))),NOT(AND(ISNUMBER(C7),N(C7)&gt;=0,N(C7)&lt;=1000000000)),NOT(AND(ISNUMBER(D7),N(D7)&gt;=0,N(D7)&lt;=1000000000))),"Check inputs","OK")))))</f>
        <v>OK</v>
      </c>
    </row>
    <row r="8" ht="22" customHeight="1" spans="1:5" x14ac:dyDescent="0.25">
      <c r="A8" s="12" t="s">
        <v>75</v>
      </c>
      <c r="B8" s="12">
        <v>1</v>
      </c>
      <c r="C8" s="14">
        <v>520</v>
      </c>
      <c r="D8" s="14">
        <v>80</v>
      </c>
      <c r="E8" s="17" t="str">
        <f>IF(COUNTA($A8:$D8)=0,"",IF($A8="","Check ID",IF(SUMPRODUCT(--(Objects!$A$2:$A$300=$A8))=0,"Check ID",IF(SUMPRODUCT(--(Objects!$A$2:$A$300=$A8))&gt;1,"Duplicate ID",IF(OR(NOT(AND(ISNUMBER(B8),N(B8)&gt;=1,N(B8)&lt;=1000,N(B8)=INT(N(B8)))),NOT(AND(ISNUMBER(C8),N(C8)&gt;=0,N(C8)&lt;=1000000000)),NOT(AND(ISNUMBER(D8),N(D8)&gt;=0,N(D8)&lt;=1000000000))),"Check inputs","OK")))))</f>
        <v>OK</v>
      </c>
    </row>
    <row r="9" ht="22" customHeight="1" spans="1:5" x14ac:dyDescent="0.25">
      <c r="A9" s="12" t="s">
        <v>79</v>
      </c>
      <c r="B9" s="12">
        <v>1</v>
      </c>
      <c r="C9" s="14">
        <v>0</v>
      </c>
      <c r="D9" s="14">
        <v>0</v>
      </c>
      <c r="E9" s="17" t="str">
        <f>IF(COUNTA($A9:$D9)=0,"",IF($A9="","Check ID",IF(SUMPRODUCT(--(Objects!$A$2:$A$300=$A9))=0,"Check ID",IF(SUMPRODUCT(--(Objects!$A$2:$A$300=$A9))&gt;1,"Duplicate ID",IF(OR(NOT(AND(ISNUMBER(B9),N(B9)&gt;=1,N(B9)&lt;=1000,N(B9)=INT(N(B9)))),NOT(AND(ISNUMBER(C9),N(C9)&gt;=0,N(C9)&lt;=1000000000)),NOT(AND(ISNUMBER(D9),N(D9)&gt;=0,N(D9)&lt;=1000000000))),"Check inputs","OK")))))</f>
        <v>OK</v>
      </c>
    </row>
    <row r="10" ht="22" customHeight="1" spans="1:5" x14ac:dyDescent="0.25">
      <c r="A10" s="12" t="s">
        <v>46</v>
      </c>
      <c r="B10" s="12">
        <v>2</v>
      </c>
      <c r="C10" s="14">
        <v>380</v>
      </c>
      <c r="D10" s="14">
        <v>0</v>
      </c>
      <c r="E10" s="17" t="str">
        <f>IF(COUNTA($A10:$D10)=0,"",IF($A10="","Check ID",IF(SUMPRODUCT(--(Objects!$A$2:$A$300=$A10))=0,"Check ID",IF(SUMPRODUCT(--(Objects!$A$2:$A$300=$A10))&gt;1,"Duplicate ID",IF(OR(NOT(AND(ISNUMBER(B10),N(B10)&gt;=1,N(B10)&lt;=1000,N(B10)=INT(N(B10)))),NOT(AND(ISNUMBER(C10),N(C10)&gt;=0,N(C10)&lt;=1000000000)),NOT(AND(ISNUMBER(D10),N(D10)&gt;=0,N(D10)&lt;=1000000000))),"Check inputs","OK")))))</f>
        <v>OK</v>
      </c>
    </row>
    <row r="11" ht="22" customHeight="1" spans="1:5" x14ac:dyDescent="0.25">
      <c r="A11" s="12" t="s">
        <v>53</v>
      </c>
      <c r="B11" s="12">
        <v>2</v>
      </c>
      <c r="C11" s="14">
        <v>4796</v>
      </c>
      <c r="D11" s="14">
        <v>4</v>
      </c>
      <c r="E11" s="17" t="str">
        <f>IF(COUNTA($A11:$D11)=0,"",IF($A11="","Check ID",IF(SUMPRODUCT(--(Objects!$A$2:$A$300=$A11))=0,"Check ID",IF(SUMPRODUCT(--(Objects!$A$2:$A$300=$A11))&gt;1,"Duplicate ID",IF(OR(NOT(AND(ISNUMBER(B11),N(B11)&gt;=1,N(B11)&lt;=1000,N(B11)=INT(N(B11)))),NOT(AND(ISNUMBER(C11),N(C11)&gt;=0,N(C11)&lt;=1000000000)),NOT(AND(ISNUMBER(D11),N(D11)&gt;=0,N(D11)&lt;=1000000000))),"Check inputs","OK")))))</f>
        <v>OK</v>
      </c>
    </row>
    <row r="12" ht="22" customHeight="1" spans="1:5" x14ac:dyDescent="0.25">
      <c r="A12" s="12" t="s">
        <v>57</v>
      </c>
      <c r="B12" s="12">
        <v>2</v>
      </c>
      <c r="C12" s="14">
        <v>1150</v>
      </c>
      <c r="D12" s="14">
        <v>0</v>
      </c>
      <c r="E12" s="17" t="str">
        <f>IF(COUNTA($A12:$D12)=0,"",IF($A12="","Check ID",IF(SUMPRODUCT(--(Objects!$A$2:$A$300=$A12))=0,"Check ID",IF(SUMPRODUCT(--(Objects!$A$2:$A$300=$A12))&gt;1,"Duplicate ID",IF(OR(NOT(AND(ISNUMBER(B12),N(B12)&gt;=1,N(B12)&lt;=1000,N(B12)=INT(N(B12)))),NOT(AND(ISNUMBER(C12),N(C12)&gt;=0,N(C12)&lt;=1000000000)),NOT(AND(ISNUMBER(D12),N(D12)&gt;=0,N(D12)&lt;=1000000000))),"Check inputs","OK")))))</f>
        <v>OK</v>
      </c>
    </row>
    <row r="13" ht="22" customHeight="1" spans="1:5" x14ac:dyDescent="0.25">
      <c r="A13" s="12" t="s">
        <v>62</v>
      </c>
      <c r="B13" s="12">
        <v>2</v>
      </c>
      <c r="C13" s="14">
        <v>7450</v>
      </c>
      <c r="D13" s="14">
        <v>150</v>
      </c>
      <c r="E13" s="17" t="str">
        <f>IF(COUNTA($A13:$D13)=0,"",IF($A13="","Check ID",IF(SUMPRODUCT(--(Objects!$A$2:$A$300=$A13))=0,"Check ID",IF(SUMPRODUCT(--(Objects!$A$2:$A$300=$A13))&gt;1,"Duplicate ID",IF(OR(NOT(AND(ISNUMBER(B13),N(B13)&gt;=1,N(B13)&lt;=1000,N(B13)=INT(N(B13)))),NOT(AND(ISNUMBER(C13),N(C13)&gt;=0,N(C13)&lt;=1000000000)),NOT(AND(ISNUMBER(D13),N(D13)&gt;=0,N(D13)&lt;=1000000000))),"Check inputs","OK")))))</f>
        <v>OK</v>
      </c>
    </row>
    <row r="14" ht="22" customHeight="1" spans="1:5" x14ac:dyDescent="0.25">
      <c r="A14" s="12" t="s">
        <v>68</v>
      </c>
      <c r="B14" s="12">
        <v>2</v>
      </c>
      <c r="C14" s="14">
        <v>2100</v>
      </c>
      <c r="D14" s="14">
        <v>0</v>
      </c>
      <c r="E14" s="17" t="str">
        <f>IF(COUNTA($A14:$D14)=0,"",IF($A14="","Check ID",IF(SUMPRODUCT(--(Objects!$A$2:$A$300=$A14))=0,"Check ID",IF(SUMPRODUCT(--(Objects!$A$2:$A$300=$A14))&gt;1,"Duplicate ID",IF(OR(NOT(AND(ISNUMBER(B14),N(B14)&gt;=1,N(B14)&lt;=1000,N(B14)=INT(N(B14)))),NOT(AND(ISNUMBER(C14),N(C14)&gt;=0,N(C14)&lt;=1000000000)),NOT(AND(ISNUMBER(D14),N(D14)&gt;=0,N(D14)&lt;=1000000000))),"Check inputs","OK")))))</f>
        <v>OK</v>
      </c>
    </row>
    <row r="15" ht="22" customHeight="1" spans="1:5" x14ac:dyDescent="0.25">
      <c r="A15" s="12" t="s">
        <v>72</v>
      </c>
      <c r="B15" s="12">
        <v>2</v>
      </c>
      <c r="C15" s="14">
        <v>897</v>
      </c>
      <c r="D15" s="14">
        <v>3</v>
      </c>
      <c r="E15" s="17" t="str">
        <f>IF(COUNTA($A15:$D15)=0,"",IF($A15="","Check ID",IF(SUMPRODUCT(--(Objects!$A$2:$A$300=$A15))=0,"Check ID",IF(SUMPRODUCT(--(Objects!$A$2:$A$300=$A15))&gt;1,"Duplicate ID",IF(OR(NOT(AND(ISNUMBER(B15),N(B15)&gt;=1,N(B15)&lt;=1000,N(B15)=INT(N(B15)))),NOT(AND(ISNUMBER(C15),N(C15)&gt;=0,N(C15)&lt;=1000000000)),NOT(AND(ISNUMBER(D15),N(D15)&gt;=0,N(D15)&lt;=1000000000))),"Check inputs","OK")))))</f>
        <v>OK</v>
      </c>
    </row>
    <row r="16" ht="22" customHeight="1" spans="1:5" x14ac:dyDescent="0.25">
      <c r="A16" s="12" t="s">
        <v>75</v>
      </c>
      <c r="B16" s="12">
        <v>2</v>
      </c>
      <c r="C16" s="14">
        <v>590</v>
      </c>
      <c r="D16" s="14">
        <v>10</v>
      </c>
      <c r="E16" s="17" t="str">
        <f>IF(COUNTA($A16:$D16)=0,"",IF($A16="","Check ID",IF(SUMPRODUCT(--(Objects!$A$2:$A$300=$A16))=0,"Check ID",IF(SUMPRODUCT(--(Objects!$A$2:$A$300=$A16))&gt;1,"Duplicate ID",IF(OR(NOT(AND(ISNUMBER(B16),N(B16)&gt;=1,N(B16)&lt;=1000,N(B16)=INT(N(B16)))),NOT(AND(ISNUMBER(C16),N(C16)&gt;=0,N(C16)&lt;=1000000000)),NOT(AND(ISNUMBER(D16),N(D16)&gt;=0,N(D16)&lt;=1000000000))),"Check inputs","OK")))))</f>
        <v>OK</v>
      </c>
    </row>
    <row r="17" ht="22" customHeight="1" spans="1:5" x14ac:dyDescent="0.25">
      <c r="A17" s="12" t="s">
        <v>79</v>
      </c>
      <c r="B17" s="12">
        <v>2</v>
      </c>
      <c r="C17" s="14">
        <v>7200</v>
      </c>
      <c r="D17" s="14">
        <v>400</v>
      </c>
      <c r="E17" s="17" t="str">
        <f>IF(COUNTA($A17:$D17)=0,"",IF($A17="","Check ID",IF(SUMPRODUCT(--(Objects!$A$2:$A$300=$A17))=0,"Check ID",IF(SUMPRODUCT(--(Objects!$A$2:$A$300=$A17))&gt;1,"Duplicate ID",IF(OR(NOT(AND(ISNUMBER(B17),N(B17)&gt;=1,N(B17)&lt;=1000,N(B17)=INT(N(B17)))),NOT(AND(ISNUMBER(C17),N(C17)&gt;=0,N(C17)&lt;=1000000000)),NOT(AND(ISNUMBER(D17),N(D17)&gt;=0,N(D17)&lt;=1000000000))),"Check inputs","OK")))))</f>
        <v>OK</v>
      </c>
    </row>
    <row r="18" ht="22" customHeight="1" spans="1:5" x14ac:dyDescent="0.25">
      <c r="A18" s="12"/>
      <c r="B18" s="12"/>
      <c r="C18" s="14"/>
      <c r="D18" s="14"/>
      <c r="E18" s="17" t="str">
        <f>IF(COUNTA($A18:$D18)=0,"",IF($A18="","Check ID",IF(SUMPRODUCT(--(Objects!$A$2:$A$300=$A18))=0,"Check ID",IF(SUMPRODUCT(--(Objects!$A$2:$A$300=$A18))&gt;1,"Duplicate ID",IF(OR(NOT(AND(ISNUMBER(B18),N(B18)&gt;=1,N(B18)&lt;=1000,N(B18)=INT(N(B18)))),NOT(AND(ISNUMBER(C18),N(C18)&gt;=0,N(C18)&lt;=1000000000)),NOT(AND(ISNUMBER(D18),N(D18)&gt;=0,N(D18)&lt;=1000000000))),"Check inputs","OK")))))</f>
        <v/>
      </c>
    </row>
    <row r="19" ht="22" customHeight="1" spans="1:5" x14ac:dyDescent="0.25">
      <c r="A19" s="12"/>
      <c r="B19" s="12"/>
      <c r="C19" s="14"/>
      <c r="D19" s="14"/>
      <c r="E19" s="17" t="str">
        <f>IF(COUNTA($A19:$D19)=0,"",IF($A19="","Check ID",IF(SUMPRODUCT(--(Objects!$A$2:$A$300=$A19))=0,"Check ID",IF(SUMPRODUCT(--(Objects!$A$2:$A$300=$A19))&gt;1,"Duplicate ID",IF(OR(NOT(AND(ISNUMBER(B19),N(B19)&gt;=1,N(B19)&lt;=1000,N(B19)=INT(N(B19)))),NOT(AND(ISNUMBER(C19),N(C19)&gt;=0,N(C19)&lt;=1000000000)),NOT(AND(ISNUMBER(D19),N(D19)&gt;=0,N(D19)&lt;=1000000000))),"Check inputs","OK")))))</f>
        <v/>
      </c>
    </row>
    <row r="20" ht="22" customHeight="1" spans="1:5" x14ac:dyDescent="0.25">
      <c r="A20" s="12"/>
      <c r="B20" s="12"/>
      <c r="C20" s="14"/>
      <c r="D20" s="14"/>
      <c r="E20" s="17" t="str">
        <f>IF(COUNTA($A20:$D20)=0,"",IF($A20="","Check ID",IF(SUMPRODUCT(--(Objects!$A$2:$A$300=$A20))=0,"Check ID",IF(SUMPRODUCT(--(Objects!$A$2:$A$300=$A20))&gt;1,"Duplicate ID",IF(OR(NOT(AND(ISNUMBER(B20),N(B20)&gt;=1,N(B20)&lt;=1000,N(B20)=INT(N(B20)))),NOT(AND(ISNUMBER(C20),N(C20)&gt;=0,N(C20)&lt;=1000000000)),NOT(AND(ISNUMBER(D20),N(D20)&gt;=0,N(D20)&lt;=1000000000))),"Check inputs","OK")))))</f>
        <v/>
      </c>
    </row>
    <row r="21" ht="22" customHeight="1" spans="1:5" x14ac:dyDescent="0.25">
      <c r="A21" s="12"/>
      <c r="B21" s="12"/>
      <c r="C21" s="14"/>
      <c r="D21" s="14"/>
      <c r="E21" s="17" t="str">
        <f>IF(COUNTA($A21:$D21)=0,"",IF($A21="","Check ID",IF(SUMPRODUCT(--(Objects!$A$2:$A$300=$A21))=0,"Check ID",IF(SUMPRODUCT(--(Objects!$A$2:$A$300=$A21))&gt;1,"Duplicate ID",IF(OR(NOT(AND(ISNUMBER(B21),N(B21)&gt;=1,N(B21)&lt;=1000,N(B21)=INT(N(B21)))),NOT(AND(ISNUMBER(C21),N(C21)&gt;=0,N(C21)&lt;=1000000000)),NOT(AND(ISNUMBER(D21),N(D21)&gt;=0,N(D21)&lt;=1000000000))),"Check inputs","OK")))))</f>
        <v/>
      </c>
    </row>
    <row r="22" ht="22" customHeight="1" spans="1:5" x14ac:dyDescent="0.25">
      <c r="A22" s="12"/>
      <c r="B22" s="12"/>
      <c r="C22" s="14"/>
      <c r="D22" s="14"/>
      <c r="E22" s="17" t="str">
        <f>IF(COUNTA($A22:$D22)=0,"",IF($A22="","Check ID",IF(SUMPRODUCT(--(Objects!$A$2:$A$300=$A22))=0,"Check ID",IF(SUMPRODUCT(--(Objects!$A$2:$A$300=$A22))&gt;1,"Duplicate ID",IF(OR(NOT(AND(ISNUMBER(B22),N(B22)&gt;=1,N(B22)&lt;=1000,N(B22)=INT(N(B22)))),NOT(AND(ISNUMBER(C22),N(C22)&gt;=0,N(C22)&lt;=1000000000)),NOT(AND(ISNUMBER(D22),N(D22)&gt;=0,N(D22)&lt;=1000000000))),"Check inputs","OK")))))</f>
        <v/>
      </c>
    </row>
    <row r="23" ht="22" customHeight="1" spans="1:5" x14ac:dyDescent="0.25">
      <c r="A23" s="12"/>
      <c r="B23" s="12"/>
      <c r="C23" s="14"/>
      <c r="D23" s="14"/>
      <c r="E23" s="17" t="str">
        <f>IF(COUNTA($A23:$D23)=0,"",IF($A23="","Check ID",IF(SUMPRODUCT(--(Objects!$A$2:$A$300=$A23))=0,"Check ID",IF(SUMPRODUCT(--(Objects!$A$2:$A$300=$A23))&gt;1,"Duplicate ID",IF(OR(NOT(AND(ISNUMBER(B23),N(B23)&gt;=1,N(B23)&lt;=1000,N(B23)=INT(N(B23)))),NOT(AND(ISNUMBER(C23),N(C23)&gt;=0,N(C23)&lt;=1000000000)),NOT(AND(ISNUMBER(D23),N(D23)&gt;=0,N(D23)&lt;=1000000000))),"Check inputs","OK")))))</f>
        <v/>
      </c>
    </row>
    <row r="24" ht="22" customHeight="1" spans="1:5" x14ac:dyDescent="0.25">
      <c r="A24" s="12"/>
      <c r="B24" s="12"/>
      <c r="C24" s="14"/>
      <c r="D24" s="14"/>
      <c r="E24" s="17" t="str">
        <f>IF(COUNTA($A24:$D24)=0,"",IF($A24="","Check ID",IF(SUMPRODUCT(--(Objects!$A$2:$A$300=$A24))=0,"Check ID",IF(SUMPRODUCT(--(Objects!$A$2:$A$300=$A24))&gt;1,"Duplicate ID",IF(OR(NOT(AND(ISNUMBER(B24),N(B24)&gt;=1,N(B24)&lt;=1000,N(B24)=INT(N(B24)))),NOT(AND(ISNUMBER(C24),N(C24)&gt;=0,N(C24)&lt;=1000000000)),NOT(AND(ISNUMBER(D24),N(D24)&gt;=0,N(D24)&lt;=1000000000))),"Check inputs","OK")))))</f>
        <v/>
      </c>
    </row>
    <row r="25" ht="22" customHeight="1" spans="1:5" x14ac:dyDescent="0.25">
      <c r="A25" s="12"/>
      <c r="B25" s="12"/>
      <c r="C25" s="14"/>
      <c r="D25" s="14"/>
      <c r="E25" s="17" t="str">
        <f>IF(COUNTA($A25:$D25)=0,"",IF($A25="","Check ID",IF(SUMPRODUCT(--(Objects!$A$2:$A$300=$A25))=0,"Check ID",IF(SUMPRODUCT(--(Objects!$A$2:$A$300=$A25))&gt;1,"Duplicate ID",IF(OR(NOT(AND(ISNUMBER(B25),N(B25)&gt;=1,N(B25)&lt;=1000,N(B25)=INT(N(B25)))),NOT(AND(ISNUMBER(C25),N(C25)&gt;=0,N(C25)&lt;=1000000000)),NOT(AND(ISNUMBER(D25),N(D25)&gt;=0,N(D25)&lt;=1000000000))),"Check inputs","OK")))))</f>
        <v/>
      </c>
    </row>
    <row r="26" ht="22" customHeight="1" spans="1:5" x14ac:dyDescent="0.25">
      <c r="A26" s="12"/>
      <c r="B26" s="12"/>
      <c r="C26" s="14"/>
      <c r="D26" s="14"/>
      <c r="E26" s="17" t="str">
        <f>IF(COUNTA($A26:$D26)=0,"",IF($A26="","Check ID",IF(SUMPRODUCT(--(Objects!$A$2:$A$300=$A26))=0,"Check ID",IF(SUMPRODUCT(--(Objects!$A$2:$A$300=$A26))&gt;1,"Duplicate ID",IF(OR(NOT(AND(ISNUMBER(B26),N(B26)&gt;=1,N(B26)&lt;=1000,N(B26)=INT(N(B26)))),NOT(AND(ISNUMBER(C26),N(C26)&gt;=0,N(C26)&lt;=1000000000)),NOT(AND(ISNUMBER(D26),N(D26)&gt;=0,N(D26)&lt;=1000000000))),"Check inputs","OK")))))</f>
        <v/>
      </c>
    </row>
    <row r="27" ht="22" customHeight="1" spans="1:5" x14ac:dyDescent="0.25">
      <c r="A27" s="12"/>
      <c r="B27" s="12"/>
      <c r="C27" s="14"/>
      <c r="D27" s="14"/>
      <c r="E27" s="17" t="str">
        <f>IF(COUNTA($A27:$D27)=0,"",IF($A27="","Check ID",IF(SUMPRODUCT(--(Objects!$A$2:$A$300=$A27))=0,"Check ID",IF(SUMPRODUCT(--(Objects!$A$2:$A$300=$A27))&gt;1,"Duplicate ID",IF(OR(NOT(AND(ISNUMBER(B27),N(B27)&gt;=1,N(B27)&lt;=1000,N(B27)=INT(N(B27)))),NOT(AND(ISNUMBER(C27),N(C27)&gt;=0,N(C27)&lt;=1000000000)),NOT(AND(ISNUMBER(D27),N(D27)&gt;=0,N(D27)&lt;=1000000000))),"Check inputs","OK")))))</f>
        <v/>
      </c>
    </row>
    <row r="28" ht="22" customHeight="1" spans="1:5" x14ac:dyDescent="0.25">
      <c r="A28" s="12"/>
      <c r="B28" s="12"/>
      <c r="C28" s="14"/>
      <c r="D28" s="14"/>
      <c r="E28" s="17" t="str">
        <f>IF(COUNTA($A28:$D28)=0,"",IF($A28="","Check ID",IF(SUMPRODUCT(--(Objects!$A$2:$A$300=$A28))=0,"Check ID",IF(SUMPRODUCT(--(Objects!$A$2:$A$300=$A28))&gt;1,"Duplicate ID",IF(OR(NOT(AND(ISNUMBER(B28),N(B28)&gt;=1,N(B28)&lt;=1000,N(B28)=INT(N(B28)))),NOT(AND(ISNUMBER(C28),N(C28)&gt;=0,N(C28)&lt;=1000000000)),NOT(AND(ISNUMBER(D28),N(D28)&gt;=0,N(D28)&lt;=1000000000))),"Check inputs","OK")))))</f>
        <v/>
      </c>
    </row>
    <row r="29" ht="22" customHeight="1" spans="1:5" x14ac:dyDescent="0.25">
      <c r="A29" s="12"/>
      <c r="B29" s="12"/>
      <c r="C29" s="14"/>
      <c r="D29" s="14"/>
      <c r="E29" s="17" t="str">
        <f>IF(COUNTA($A29:$D29)=0,"",IF($A29="","Check ID",IF(SUMPRODUCT(--(Objects!$A$2:$A$300=$A29))=0,"Check ID",IF(SUMPRODUCT(--(Objects!$A$2:$A$300=$A29))&gt;1,"Duplicate ID",IF(OR(NOT(AND(ISNUMBER(B29),N(B29)&gt;=1,N(B29)&lt;=1000,N(B29)=INT(N(B29)))),NOT(AND(ISNUMBER(C29),N(C29)&gt;=0,N(C29)&lt;=1000000000)),NOT(AND(ISNUMBER(D29),N(D29)&gt;=0,N(D29)&lt;=1000000000))),"Check inputs","OK")))))</f>
        <v/>
      </c>
    </row>
    <row r="30" ht="22" customHeight="1" spans="1:5" x14ac:dyDescent="0.25">
      <c r="A30" s="12"/>
      <c r="B30" s="12"/>
      <c r="C30" s="14"/>
      <c r="D30" s="14"/>
      <c r="E30" s="17" t="str">
        <f>IF(COUNTA($A30:$D30)=0,"",IF($A30="","Check ID",IF(SUMPRODUCT(--(Objects!$A$2:$A$300=$A30))=0,"Check ID",IF(SUMPRODUCT(--(Objects!$A$2:$A$300=$A30))&gt;1,"Duplicate ID",IF(OR(NOT(AND(ISNUMBER(B30),N(B30)&gt;=1,N(B30)&lt;=1000,N(B30)=INT(N(B30)))),NOT(AND(ISNUMBER(C30),N(C30)&gt;=0,N(C30)&lt;=1000000000)),NOT(AND(ISNUMBER(D30),N(D30)&gt;=0,N(D30)&lt;=1000000000))),"Check inputs","OK")))))</f>
        <v/>
      </c>
    </row>
    <row r="31" ht="22" customHeight="1" spans="1:5" x14ac:dyDescent="0.25">
      <c r="A31" s="12"/>
      <c r="B31" s="12"/>
      <c r="C31" s="14"/>
      <c r="D31" s="14"/>
      <c r="E31" s="17" t="str">
        <f>IF(COUNTA($A31:$D31)=0,"",IF($A31="","Check ID",IF(SUMPRODUCT(--(Objects!$A$2:$A$300=$A31))=0,"Check ID",IF(SUMPRODUCT(--(Objects!$A$2:$A$300=$A31))&gt;1,"Duplicate ID",IF(OR(NOT(AND(ISNUMBER(B31),N(B31)&gt;=1,N(B31)&lt;=1000,N(B31)=INT(N(B31)))),NOT(AND(ISNUMBER(C31),N(C31)&gt;=0,N(C31)&lt;=1000000000)),NOT(AND(ISNUMBER(D31),N(D31)&gt;=0,N(D31)&lt;=1000000000))),"Check inputs","OK")))))</f>
        <v/>
      </c>
    </row>
    <row r="32" ht="22" customHeight="1" spans="1:5" x14ac:dyDescent="0.25">
      <c r="A32" s="12"/>
      <c r="B32" s="12"/>
      <c r="C32" s="14"/>
      <c r="D32" s="14"/>
      <c r="E32" s="17" t="str">
        <f>IF(COUNTA($A32:$D32)=0,"",IF($A32="","Check ID",IF(SUMPRODUCT(--(Objects!$A$2:$A$300=$A32))=0,"Check ID",IF(SUMPRODUCT(--(Objects!$A$2:$A$300=$A32))&gt;1,"Duplicate ID",IF(OR(NOT(AND(ISNUMBER(B32),N(B32)&gt;=1,N(B32)&lt;=1000,N(B32)=INT(N(B32)))),NOT(AND(ISNUMBER(C32),N(C32)&gt;=0,N(C32)&lt;=1000000000)),NOT(AND(ISNUMBER(D32),N(D32)&gt;=0,N(D32)&lt;=1000000000))),"Check inputs","OK")))))</f>
        <v/>
      </c>
    </row>
    <row r="33" ht="22" customHeight="1" spans="1:5" x14ac:dyDescent="0.25">
      <c r="A33" s="12"/>
      <c r="B33" s="12"/>
      <c r="C33" s="14"/>
      <c r="D33" s="14"/>
      <c r="E33" s="17" t="str">
        <f>IF(COUNTA($A33:$D33)=0,"",IF($A33="","Check ID",IF(SUMPRODUCT(--(Objects!$A$2:$A$300=$A33))=0,"Check ID",IF(SUMPRODUCT(--(Objects!$A$2:$A$300=$A33))&gt;1,"Duplicate ID",IF(OR(NOT(AND(ISNUMBER(B33),N(B33)&gt;=1,N(B33)&lt;=1000,N(B33)=INT(N(B33)))),NOT(AND(ISNUMBER(C33),N(C33)&gt;=0,N(C33)&lt;=1000000000)),NOT(AND(ISNUMBER(D33),N(D33)&gt;=0,N(D33)&lt;=1000000000))),"Check inputs","OK")))))</f>
        <v/>
      </c>
    </row>
    <row r="34" ht="22" customHeight="1" spans="1:5" x14ac:dyDescent="0.25">
      <c r="A34" s="12"/>
      <c r="B34" s="12"/>
      <c r="C34" s="14"/>
      <c r="D34" s="14"/>
      <c r="E34" s="17" t="str">
        <f>IF(COUNTA($A34:$D34)=0,"",IF($A34="","Check ID",IF(SUMPRODUCT(--(Objects!$A$2:$A$300=$A34))=0,"Check ID",IF(SUMPRODUCT(--(Objects!$A$2:$A$300=$A34))&gt;1,"Duplicate ID",IF(OR(NOT(AND(ISNUMBER(B34),N(B34)&gt;=1,N(B34)&lt;=1000,N(B34)=INT(N(B34)))),NOT(AND(ISNUMBER(C34),N(C34)&gt;=0,N(C34)&lt;=1000000000)),NOT(AND(ISNUMBER(D34),N(D34)&gt;=0,N(D34)&lt;=1000000000))),"Check inputs","OK")))))</f>
        <v/>
      </c>
    </row>
    <row r="35" ht="22" customHeight="1" spans="1:5" x14ac:dyDescent="0.25">
      <c r="A35" s="12"/>
      <c r="B35" s="12"/>
      <c r="C35" s="14"/>
      <c r="D35" s="14"/>
      <c r="E35" s="17" t="str">
        <f>IF(COUNTA($A35:$D35)=0,"",IF($A35="","Check ID",IF(SUMPRODUCT(--(Objects!$A$2:$A$300=$A35))=0,"Check ID",IF(SUMPRODUCT(--(Objects!$A$2:$A$300=$A35))&gt;1,"Duplicate ID",IF(OR(NOT(AND(ISNUMBER(B35),N(B35)&gt;=1,N(B35)&lt;=1000,N(B35)=INT(N(B35)))),NOT(AND(ISNUMBER(C35),N(C35)&gt;=0,N(C35)&lt;=1000000000)),NOT(AND(ISNUMBER(D35),N(D35)&gt;=0,N(D35)&lt;=1000000000))),"Check inputs","OK")))))</f>
        <v/>
      </c>
    </row>
    <row r="36" ht="22" customHeight="1" spans="1:5" x14ac:dyDescent="0.25">
      <c r="A36" s="12"/>
      <c r="B36" s="12"/>
      <c r="C36" s="14"/>
      <c r="D36" s="14"/>
      <c r="E36" s="17" t="str">
        <f>IF(COUNTA($A36:$D36)=0,"",IF($A36="","Check ID",IF(SUMPRODUCT(--(Objects!$A$2:$A$300=$A36))=0,"Check ID",IF(SUMPRODUCT(--(Objects!$A$2:$A$300=$A36))&gt;1,"Duplicate ID",IF(OR(NOT(AND(ISNUMBER(B36),N(B36)&gt;=1,N(B36)&lt;=1000,N(B36)=INT(N(B36)))),NOT(AND(ISNUMBER(C36),N(C36)&gt;=0,N(C36)&lt;=1000000000)),NOT(AND(ISNUMBER(D36),N(D36)&gt;=0,N(D36)&lt;=1000000000))),"Check inputs","OK")))))</f>
        <v/>
      </c>
    </row>
    <row r="37" ht="22" customHeight="1" spans="1:5" x14ac:dyDescent="0.25">
      <c r="A37" s="12"/>
      <c r="B37" s="12"/>
      <c r="C37" s="14"/>
      <c r="D37" s="14"/>
      <c r="E37" s="17" t="str">
        <f>IF(COUNTA($A37:$D37)=0,"",IF($A37="","Check ID",IF(SUMPRODUCT(--(Objects!$A$2:$A$300=$A37))=0,"Check ID",IF(SUMPRODUCT(--(Objects!$A$2:$A$300=$A37))&gt;1,"Duplicate ID",IF(OR(NOT(AND(ISNUMBER(B37),N(B37)&gt;=1,N(B37)&lt;=1000,N(B37)=INT(N(B37)))),NOT(AND(ISNUMBER(C37),N(C37)&gt;=0,N(C37)&lt;=1000000000)),NOT(AND(ISNUMBER(D37),N(D37)&gt;=0,N(D37)&lt;=1000000000))),"Check inputs","OK")))))</f>
        <v/>
      </c>
    </row>
    <row r="38" ht="22" customHeight="1" spans="1:5" x14ac:dyDescent="0.25">
      <c r="A38" s="12"/>
      <c r="B38" s="12"/>
      <c r="C38" s="14"/>
      <c r="D38" s="14"/>
      <c r="E38" s="17" t="str">
        <f>IF(COUNTA($A38:$D38)=0,"",IF($A38="","Check ID",IF(SUMPRODUCT(--(Objects!$A$2:$A$300=$A38))=0,"Check ID",IF(SUMPRODUCT(--(Objects!$A$2:$A$300=$A38))&gt;1,"Duplicate ID",IF(OR(NOT(AND(ISNUMBER(B38),N(B38)&gt;=1,N(B38)&lt;=1000,N(B38)=INT(N(B38)))),NOT(AND(ISNUMBER(C38),N(C38)&gt;=0,N(C38)&lt;=1000000000)),NOT(AND(ISNUMBER(D38),N(D38)&gt;=0,N(D38)&lt;=1000000000))),"Check inputs","OK")))))</f>
        <v/>
      </c>
    </row>
    <row r="39" ht="22" customHeight="1" spans="1:5" x14ac:dyDescent="0.25">
      <c r="A39" s="12"/>
      <c r="B39" s="12"/>
      <c r="C39" s="14"/>
      <c r="D39" s="14"/>
      <c r="E39" s="17" t="str">
        <f>IF(COUNTA($A39:$D39)=0,"",IF($A39="","Check ID",IF(SUMPRODUCT(--(Objects!$A$2:$A$300=$A39))=0,"Check ID",IF(SUMPRODUCT(--(Objects!$A$2:$A$300=$A39))&gt;1,"Duplicate ID",IF(OR(NOT(AND(ISNUMBER(B39),N(B39)&gt;=1,N(B39)&lt;=1000,N(B39)=INT(N(B39)))),NOT(AND(ISNUMBER(C39),N(C39)&gt;=0,N(C39)&lt;=1000000000)),NOT(AND(ISNUMBER(D39),N(D39)&gt;=0,N(D39)&lt;=1000000000))),"Check inputs","OK")))))</f>
        <v/>
      </c>
    </row>
    <row r="40" ht="22" customHeight="1" spans="1:5" x14ac:dyDescent="0.25">
      <c r="A40" s="12"/>
      <c r="B40" s="12"/>
      <c r="C40" s="14"/>
      <c r="D40" s="14"/>
      <c r="E40" s="17" t="str">
        <f>IF(COUNTA($A40:$D40)=0,"",IF($A40="","Check ID",IF(SUMPRODUCT(--(Objects!$A$2:$A$300=$A40))=0,"Check ID",IF(SUMPRODUCT(--(Objects!$A$2:$A$300=$A40))&gt;1,"Duplicate ID",IF(OR(NOT(AND(ISNUMBER(B40),N(B40)&gt;=1,N(B40)&lt;=1000,N(B40)=INT(N(B40)))),NOT(AND(ISNUMBER(C40),N(C40)&gt;=0,N(C40)&lt;=1000000000)),NOT(AND(ISNUMBER(D40),N(D40)&gt;=0,N(D40)&lt;=1000000000))),"Check inputs","OK")))))</f>
        <v/>
      </c>
    </row>
    <row r="41" ht="22" customHeight="1" spans="1:5" x14ac:dyDescent="0.25">
      <c r="A41" s="12"/>
      <c r="B41" s="12"/>
      <c r="C41" s="14"/>
      <c r="D41" s="14"/>
      <c r="E41" s="17" t="str">
        <f>IF(COUNTA($A41:$D41)=0,"",IF($A41="","Check ID",IF(SUMPRODUCT(--(Objects!$A$2:$A$300=$A41))=0,"Check ID",IF(SUMPRODUCT(--(Objects!$A$2:$A$300=$A41))&gt;1,"Duplicate ID",IF(OR(NOT(AND(ISNUMBER(B41),N(B41)&gt;=1,N(B41)&lt;=1000,N(B41)=INT(N(B41)))),NOT(AND(ISNUMBER(C41),N(C41)&gt;=0,N(C41)&lt;=1000000000)),NOT(AND(ISNUMBER(D41),N(D41)&gt;=0,N(D41)&lt;=1000000000))),"Check inputs","OK")))))</f>
        <v/>
      </c>
    </row>
    <row r="42" ht="22" customHeight="1" spans="1:5" x14ac:dyDescent="0.25">
      <c r="A42" s="12"/>
      <c r="B42" s="12"/>
      <c r="C42" s="14"/>
      <c r="D42" s="14"/>
      <c r="E42" s="17" t="str">
        <f>IF(COUNTA($A42:$D42)=0,"",IF($A42="","Check ID",IF(SUMPRODUCT(--(Objects!$A$2:$A$300=$A42))=0,"Check ID",IF(SUMPRODUCT(--(Objects!$A$2:$A$300=$A42))&gt;1,"Duplicate ID",IF(OR(NOT(AND(ISNUMBER(B42),N(B42)&gt;=1,N(B42)&lt;=1000,N(B42)=INT(N(B42)))),NOT(AND(ISNUMBER(C42),N(C42)&gt;=0,N(C42)&lt;=1000000000)),NOT(AND(ISNUMBER(D42),N(D42)&gt;=0,N(D42)&lt;=1000000000))),"Check inputs","OK")))))</f>
        <v/>
      </c>
    </row>
    <row r="43" ht="22" customHeight="1" spans="1:5" x14ac:dyDescent="0.25">
      <c r="A43" s="12"/>
      <c r="B43" s="12"/>
      <c r="C43" s="14"/>
      <c r="D43" s="14"/>
      <c r="E43" s="17" t="str">
        <f>IF(COUNTA($A43:$D43)=0,"",IF($A43="","Check ID",IF(SUMPRODUCT(--(Objects!$A$2:$A$300=$A43))=0,"Check ID",IF(SUMPRODUCT(--(Objects!$A$2:$A$300=$A43))&gt;1,"Duplicate ID",IF(OR(NOT(AND(ISNUMBER(B43),N(B43)&gt;=1,N(B43)&lt;=1000,N(B43)=INT(N(B43)))),NOT(AND(ISNUMBER(C43),N(C43)&gt;=0,N(C43)&lt;=1000000000)),NOT(AND(ISNUMBER(D43),N(D43)&gt;=0,N(D43)&lt;=1000000000))),"Check inputs","OK")))))</f>
        <v/>
      </c>
    </row>
    <row r="44" ht="22" customHeight="1" spans="1:5" x14ac:dyDescent="0.25">
      <c r="A44" s="12"/>
      <c r="B44" s="12"/>
      <c r="C44" s="14"/>
      <c r="D44" s="14"/>
      <c r="E44" s="17" t="str">
        <f>IF(COUNTA($A44:$D44)=0,"",IF($A44="","Check ID",IF(SUMPRODUCT(--(Objects!$A$2:$A$300=$A44))=0,"Check ID",IF(SUMPRODUCT(--(Objects!$A$2:$A$300=$A44))&gt;1,"Duplicate ID",IF(OR(NOT(AND(ISNUMBER(B44),N(B44)&gt;=1,N(B44)&lt;=1000,N(B44)=INT(N(B44)))),NOT(AND(ISNUMBER(C44),N(C44)&gt;=0,N(C44)&lt;=1000000000)),NOT(AND(ISNUMBER(D44),N(D44)&gt;=0,N(D44)&lt;=1000000000))),"Check inputs","OK")))))</f>
        <v/>
      </c>
    </row>
    <row r="45" ht="22" customHeight="1" spans="1:5" x14ac:dyDescent="0.25">
      <c r="A45" s="12"/>
      <c r="B45" s="12"/>
      <c r="C45" s="14"/>
      <c r="D45" s="14"/>
      <c r="E45" s="17" t="str">
        <f>IF(COUNTA($A45:$D45)=0,"",IF($A45="","Check ID",IF(SUMPRODUCT(--(Objects!$A$2:$A$300=$A45))=0,"Check ID",IF(SUMPRODUCT(--(Objects!$A$2:$A$300=$A45))&gt;1,"Duplicate ID",IF(OR(NOT(AND(ISNUMBER(B45),N(B45)&gt;=1,N(B45)&lt;=1000,N(B45)=INT(N(B45)))),NOT(AND(ISNUMBER(C45),N(C45)&gt;=0,N(C45)&lt;=1000000000)),NOT(AND(ISNUMBER(D45),N(D45)&gt;=0,N(D45)&lt;=1000000000))),"Check inputs","OK")))))</f>
        <v/>
      </c>
    </row>
    <row r="46" ht="22" customHeight="1" spans="1:5" x14ac:dyDescent="0.25">
      <c r="A46" s="12"/>
      <c r="B46" s="12"/>
      <c r="C46" s="14"/>
      <c r="D46" s="14"/>
      <c r="E46" s="17" t="str">
        <f>IF(COUNTA($A46:$D46)=0,"",IF($A46="","Check ID",IF(SUMPRODUCT(--(Objects!$A$2:$A$300=$A46))=0,"Check ID",IF(SUMPRODUCT(--(Objects!$A$2:$A$300=$A46))&gt;1,"Duplicate ID",IF(OR(NOT(AND(ISNUMBER(B46),N(B46)&gt;=1,N(B46)&lt;=1000,N(B46)=INT(N(B46)))),NOT(AND(ISNUMBER(C46),N(C46)&gt;=0,N(C46)&lt;=1000000000)),NOT(AND(ISNUMBER(D46),N(D46)&gt;=0,N(D46)&lt;=1000000000))),"Check inputs","OK")))))</f>
        <v/>
      </c>
    </row>
    <row r="47" ht="22" customHeight="1" spans="1:5" x14ac:dyDescent="0.25">
      <c r="A47" s="12"/>
      <c r="B47" s="12"/>
      <c r="C47" s="14"/>
      <c r="D47" s="14"/>
      <c r="E47" s="17" t="str">
        <f>IF(COUNTA($A47:$D47)=0,"",IF($A47="","Check ID",IF(SUMPRODUCT(--(Objects!$A$2:$A$300=$A47))=0,"Check ID",IF(SUMPRODUCT(--(Objects!$A$2:$A$300=$A47))&gt;1,"Duplicate ID",IF(OR(NOT(AND(ISNUMBER(B47),N(B47)&gt;=1,N(B47)&lt;=1000,N(B47)=INT(N(B47)))),NOT(AND(ISNUMBER(C47),N(C47)&gt;=0,N(C47)&lt;=1000000000)),NOT(AND(ISNUMBER(D47),N(D47)&gt;=0,N(D47)&lt;=1000000000))),"Check inputs","OK")))))</f>
        <v/>
      </c>
    </row>
    <row r="48" ht="22" customHeight="1" spans="1:5" x14ac:dyDescent="0.25">
      <c r="A48" s="12"/>
      <c r="B48" s="12"/>
      <c r="C48" s="14"/>
      <c r="D48" s="14"/>
      <c r="E48" s="17" t="str">
        <f>IF(COUNTA($A48:$D48)=0,"",IF($A48="","Check ID",IF(SUMPRODUCT(--(Objects!$A$2:$A$300=$A48))=0,"Check ID",IF(SUMPRODUCT(--(Objects!$A$2:$A$300=$A48))&gt;1,"Duplicate ID",IF(OR(NOT(AND(ISNUMBER(B48),N(B48)&gt;=1,N(B48)&lt;=1000,N(B48)=INT(N(B48)))),NOT(AND(ISNUMBER(C48),N(C48)&gt;=0,N(C48)&lt;=1000000000)),NOT(AND(ISNUMBER(D48),N(D48)&gt;=0,N(D48)&lt;=1000000000))),"Check inputs","OK")))))</f>
        <v/>
      </c>
    </row>
    <row r="49" ht="22" customHeight="1" spans="1:5" x14ac:dyDescent="0.25">
      <c r="A49" s="12"/>
      <c r="B49" s="12"/>
      <c r="C49" s="14"/>
      <c r="D49" s="14"/>
      <c r="E49" s="17" t="str">
        <f>IF(COUNTA($A49:$D49)=0,"",IF($A49="","Check ID",IF(SUMPRODUCT(--(Objects!$A$2:$A$300=$A49))=0,"Check ID",IF(SUMPRODUCT(--(Objects!$A$2:$A$300=$A49))&gt;1,"Duplicate ID",IF(OR(NOT(AND(ISNUMBER(B49),N(B49)&gt;=1,N(B49)&lt;=1000,N(B49)=INT(N(B49)))),NOT(AND(ISNUMBER(C49),N(C49)&gt;=0,N(C49)&lt;=1000000000)),NOT(AND(ISNUMBER(D49),N(D49)&gt;=0,N(D49)&lt;=1000000000))),"Check inputs","OK")))))</f>
        <v/>
      </c>
    </row>
    <row r="50" ht="22" customHeight="1" spans="1:5" x14ac:dyDescent="0.25">
      <c r="A50" s="12"/>
      <c r="B50" s="12"/>
      <c r="C50" s="14"/>
      <c r="D50" s="14"/>
      <c r="E50" s="17" t="str">
        <f>IF(COUNTA($A50:$D50)=0,"",IF($A50="","Check ID",IF(SUMPRODUCT(--(Objects!$A$2:$A$300=$A50))=0,"Check ID",IF(SUMPRODUCT(--(Objects!$A$2:$A$300=$A50))&gt;1,"Duplicate ID",IF(OR(NOT(AND(ISNUMBER(B50),N(B50)&gt;=1,N(B50)&lt;=1000,N(B50)=INT(N(B50)))),NOT(AND(ISNUMBER(C50),N(C50)&gt;=0,N(C50)&lt;=1000000000)),NOT(AND(ISNUMBER(D50),N(D50)&gt;=0,N(D50)&lt;=1000000000))),"Check inputs","OK")))))</f>
        <v/>
      </c>
    </row>
    <row r="51" ht="22" customHeight="1" spans="1:5" x14ac:dyDescent="0.25">
      <c r="A51" s="12"/>
      <c r="B51" s="12"/>
      <c r="C51" s="14"/>
      <c r="D51" s="14"/>
      <c r="E51" s="17" t="str">
        <f>IF(COUNTA($A51:$D51)=0,"",IF($A51="","Check ID",IF(SUMPRODUCT(--(Objects!$A$2:$A$300=$A51))=0,"Check ID",IF(SUMPRODUCT(--(Objects!$A$2:$A$300=$A51))&gt;1,"Duplicate ID",IF(OR(NOT(AND(ISNUMBER(B51),N(B51)&gt;=1,N(B51)&lt;=1000,N(B51)=INT(N(B51)))),NOT(AND(ISNUMBER(C51),N(C51)&gt;=0,N(C51)&lt;=1000000000)),NOT(AND(ISNUMBER(D51),N(D51)&gt;=0,N(D51)&lt;=1000000000))),"Check inputs","OK")))))</f>
        <v/>
      </c>
    </row>
    <row r="52" ht="22" customHeight="1" spans="1:5" x14ac:dyDescent="0.25">
      <c r="A52" s="12"/>
      <c r="B52" s="12"/>
      <c r="C52" s="14"/>
      <c r="D52" s="14"/>
      <c r="E52" s="17" t="str">
        <f>IF(COUNTA($A52:$D52)=0,"",IF($A52="","Check ID",IF(SUMPRODUCT(--(Objects!$A$2:$A$300=$A52))=0,"Check ID",IF(SUMPRODUCT(--(Objects!$A$2:$A$300=$A52))&gt;1,"Duplicate ID",IF(OR(NOT(AND(ISNUMBER(B52),N(B52)&gt;=1,N(B52)&lt;=1000,N(B52)=INT(N(B52)))),NOT(AND(ISNUMBER(C52),N(C52)&gt;=0,N(C52)&lt;=1000000000)),NOT(AND(ISNUMBER(D52),N(D52)&gt;=0,N(D52)&lt;=1000000000))),"Check inputs","OK")))))</f>
        <v/>
      </c>
    </row>
    <row r="53" ht="22" customHeight="1" spans="1:5" x14ac:dyDescent="0.25">
      <c r="A53" s="12"/>
      <c r="B53" s="12"/>
      <c r="C53" s="14"/>
      <c r="D53" s="14"/>
      <c r="E53" s="17" t="str">
        <f>IF(COUNTA($A53:$D53)=0,"",IF($A53="","Check ID",IF(SUMPRODUCT(--(Objects!$A$2:$A$300=$A53))=0,"Check ID",IF(SUMPRODUCT(--(Objects!$A$2:$A$300=$A53))&gt;1,"Duplicate ID",IF(OR(NOT(AND(ISNUMBER(B53),N(B53)&gt;=1,N(B53)&lt;=1000,N(B53)=INT(N(B53)))),NOT(AND(ISNUMBER(C53),N(C53)&gt;=0,N(C53)&lt;=1000000000)),NOT(AND(ISNUMBER(D53),N(D53)&gt;=0,N(D53)&lt;=1000000000))),"Check inputs","OK")))))</f>
        <v/>
      </c>
    </row>
    <row r="54" ht="22" customHeight="1" spans="1:5" x14ac:dyDescent="0.25">
      <c r="A54" s="12"/>
      <c r="B54" s="12"/>
      <c r="C54" s="14"/>
      <c r="D54" s="14"/>
      <c r="E54" s="17" t="str">
        <f>IF(COUNTA($A54:$D54)=0,"",IF($A54="","Check ID",IF(SUMPRODUCT(--(Objects!$A$2:$A$300=$A54))=0,"Check ID",IF(SUMPRODUCT(--(Objects!$A$2:$A$300=$A54))&gt;1,"Duplicate ID",IF(OR(NOT(AND(ISNUMBER(B54),N(B54)&gt;=1,N(B54)&lt;=1000,N(B54)=INT(N(B54)))),NOT(AND(ISNUMBER(C54),N(C54)&gt;=0,N(C54)&lt;=1000000000)),NOT(AND(ISNUMBER(D54),N(D54)&gt;=0,N(D54)&lt;=1000000000))),"Check inputs","OK")))))</f>
        <v/>
      </c>
    </row>
    <row r="55" ht="22" customHeight="1" spans="1:5" x14ac:dyDescent="0.25">
      <c r="A55" s="12"/>
      <c r="B55" s="12"/>
      <c r="C55" s="14"/>
      <c r="D55" s="14"/>
      <c r="E55" s="17" t="str">
        <f>IF(COUNTA($A55:$D55)=0,"",IF($A55="","Check ID",IF(SUMPRODUCT(--(Objects!$A$2:$A$300=$A55))=0,"Check ID",IF(SUMPRODUCT(--(Objects!$A$2:$A$300=$A55))&gt;1,"Duplicate ID",IF(OR(NOT(AND(ISNUMBER(B55),N(B55)&gt;=1,N(B55)&lt;=1000,N(B55)=INT(N(B55)))),NOT(AND(ISNUMBER(C55),N(C55)&gt;=0,N(C55)&lt;=1000000000)),NOT(AND(ISNUMBER(D55),N(D55)&gt;=0,N(D55)&lt;=1000000000))),"Check inputs","OK")))))</f>
        <v/>
      </c>
    </row>
    <row r="56" ht="22" customHeight="1" spans="1:5" x14ac:dyDescent="0.25">
      <c r="A56" s="12"/>
      <c r="B56" s="12"/>
      <c r="C56" s="14"/>
      <c r="D56" s="14"/>
      <c r="E56" s="17" t="str">
        <f>IF(COUNTA($A56:$D56)=0,"",IF($A56="","Check ID",IF(SUMPRODUCT(--(Objects!$A$2:$A$300=$A56))=0,"Check ID",IF(SUMPRODUCT(--(Objects!$A$2:$A$300=$A56))&gt;1,"Duplicate ID",IF(OR(NOT(AND(ISNUMBER(B56),N(B56)&gt;=1,N(B56)&lt;=1000,N(B56)=INT(N(B56)))),NOT(AND(ISNUMBER(C56),N(C56)&gt;=0,N(C56)&lt;=1000000000)),NOT(AND(ISNUMBER(D56),N(D56)&gt;=0,N(D56)&lt;=1000000000))),"Check inputs","OK")))))</f>
        <v/>
      </c>
    </row>
    <row r="57" ht="22" customHeight="1" spans="1:5" x14ac:dyDescent="0.25">
      <c r="A57" s="12"/>
      <c r="B57" s="12"/>
      <c r="C57" s="14"/>
      <c r="D57" s="14"/>
      <c r="E57" s="17" t="str">
        <f>IF(COUNTA($A57:$D57)=0,"",IF($A57="","Check ID",IF(SUMPRODUCT(--(Objects!$A$2:$A$300=$A57))=0,"Check ID",IF(SUMPRODUCT(--(Objects!$A$2:$A$300=$A57))&gt;1,"Duplicate ID",IF(OR(NOT(AND(ISNUMBER(B57),N(B57)&gt;=1,N(B57)&lt;=1000,N(B57)=INT(N(B57)))),NOT(AND(ISNUMBER(C57),N(C57)&gt;=0,N(C57)&lt;=1000000000)),NOT(AND(ISNUMBER(D57),N(D57)&gt;=0,N(D57)&lt;=1000000000))),"Check inputs","OK")))))</f>
        <v/>
      </c>
    </row>
    <row r="58" ht="22" customHeight="1" spans="1:5" x14ac:dyDescent="0.25">
      <c r="A58" s="12"/>
      <c r="B58" s="12"/>
      <c r="C58" s="14"/>
      <c r="D58" s="14"/>
      <c r="E58" s="17" t="str">
        <f>IF(COUNTA($A58:$D58)=0,"",IF($A58="","Check ID",IF(SUMPRODUCT(--(Objects!$A$2:$A$300=$A58))=0,"Check ID",IF(SUMPRODUCT(--(Objects!$A$2:$A$300=$A58))&gt;1,"Duplicate ID",IF(OR(NOT(AND(ISNUMBER(B58),N(B58)&gt;=1,N(B58)&lt;=1000,N(B58)=INT(N(B58)))),NOT(AND(ISNUMBER(C58),N(C58)&gt;=0,N(C58)&lt;=1000000000)),NOT(AND(ISNUMBER(D58),N(D58)&gt;=0,N(D58)&lt;=1000000000))),"Check inputs","OK")))))</f>
        <v/>
      </c>
    </row>
    <row r="59" ht="22" customHeight="1" spans="1:5" x14ac:dyDescent="0.25">
      <c r="A59" s="12"/>
      <c r="B59" s="12"/>
      <c r="C59" s="14"/>
      <c r="D59" s="14"/>
      <c r="E59" s="17" t="str">
        <f>IF(COUNTA($A59:$D59)=0,"",IF($A59="","Check ID",IF(SUMPRODUCT(--(Objects!$A$2:$A$300=$A59))=0,"Check ID",IF(SUMPRODUCT(--(Objects!$A$2:$A$300=$A59))&gt;1,"Duplicate ID",IF(OR(NOT(AND(ISNUMBER(B59),N(B59)&gt;=1,N(B59)&lt;=1000,N(B59)=INT(N(B59)))),NOT(AND(ISNUMBER(C59),N(C59)&gt;=0,N(C59)&lt;=1000000000)),NOT(AND(ISNUMBER(D59),N(D59)&gt;=0,N(D59)&lt;=1000000000))),"Check inputs","OK")))))</f>
        <v/>
      </c>
    </row>
    <row r="60" ht="22" customHeight="1" spans="1:5" x14ac:dyDescent="0.25">
      <c r="A60" s="12"/>
      <c r="B60" s="12"/>
      <c r="C60" s="14"/>
      <c r="D60" s="14"/>
      <c r="E60" s="17" t="str">
        <f>IF(COUNTA($A60:$D60)=0,"",IF($A60="","Check ID",IF(SUMPRODUCT(--(Objects!$A$2:$A$300=$A60))=0,"Check ID",IF(SUMPRODUCT(--(Objects!$A$2:$A$300=$A60))&gt;1,"Duplicate ID",IF(OR(NOT(AND(ISNUMBER(B60),N(B60)&gt;=1,N(B60)&lt;=1000,N(B60)=INT(N(B60)))),NOT(AND(ISNUMBER(C60),N(C60)&gt;=0,N(C60)&lt;=1000000000)),NOT(AND(ISNUMBER(D60),N(D60)&gt;=0,N(D60)&lt;=1000000000))),"Check inputs","OK")))))</f>
        <v/>
      </c>
    </row>
    <row r="61" ht="22" customHeight="1" spans="1:5" x14ac:dyDescent="0.25">
      <c r="A61" s="12"/>
      <c r="B61" s="12"/>
      <c r="C61" s="14"/>
      <c r="D61" s="14"/>
      <c r="E61" s="17" t="str">
        <f>IF(COUNTA($A61:$D61)=0,"",IF($A61="","Check ID",IF(SUMPRODUCT(--(Objects!$A$2:$A$300=$A61))=0,"Check ID",IF(SUMPRODUCT(--(Objects!$A$2:$A$300=$A61))&gt;1,"Duplicate ID",IF(OR(NOT(AND(ISNUMBER(B61),N(B61)&gt;=1,N(B61)&lt;=1000,N(B61)=INT(N(B61)))),NOT(AND(ISNUMBER(C61),N(C61)&gt;=0,N(C61)&lt;=1000000000)),NOT(AND(ISNUMBER(D61),N(D61)&gt;=0,N(D61)&lt;=1000000000))),"Check inputs","OK")))))</f>
        <v/>
      </c>
    </row>
    <row r="62" ht="22" customHeight="1" spans="1:5" x14ac:dyDescent="0.25">
      <c r="A62" s="12"/>
      <c r="B62" s="12"/>
      <c r="C62" s="14"/>
      <c r="D62" s="14"/>
      <c r="E62" s="17" t="str">
        <f>IF(COUNTA($A62:$D62)=0,"",IF($A62="","Check ID",IF(SUMPRODUCT(--(Objects!$A$2:$A$300=$A62))=0,"Check ID",IF(SUMPRODUCT(--(Objects!$A$2:$A$300=$A62))&gt;1,"Duplicate ID",IF(OR(NOT(AND(ISNUMBER(B62),N(B62)&gt;=1,N(B62)&lt;=1000,N(B62)=INT(N(B62)))),NOT(AND(ISNUMBER(C62),N(C62)&gt;=0,N(C62)&lt;=1000000000)),NOT(AND(ISNUMBER(D62),N(D62)&gt;=0,N(D62)&lt;=1000000000))),"Check inputs","OK")))))</f>
        <v/>
      </c>
    </row>
    <row r="63" ht="22" customHeight="1" spans="1:5" x14ac:dyDescent="0.25">
      <c r="A63" s="12"/>
      <c r="B63" s="12"/>
      <c r="C63" s="14"/>
      <c r="D63" s="14"/>
      <c r="E63" s="17" t="str">
        <f>IF(COUNTA($A63:$D63)=0,"",IF($A63="","Check ID",IF(SUMPRODUCT(--(Objects!$A$2:$A$300=$A63))=0,"Check ID",IF(SUMPRODUCT(--(Objects!$A$2:$A$300=$A63))&gt;1,"Duplicate ID",IF(OR(NOT(AND(ISNUMBER(B63),N(B63)&gt;=1,N(B63)&lt;=1000,N(B63)=INT(N(B63)))),NOT(AND(ISNUMBER(C63),N(C63)&gt;=0,N(C63)&lt;=1000000000)),NOT(AND(ISNUMBER(D63),N(D63)&gt;=0,N(D63)&lt;=1000000000))),"Check inputs","OK")))))</f>
        <v/>
      </c>
    </row>
    <row r="64" ht="22" customHeight="1" spans="1:5" x14ac:dyDescent="0.25">
      <c r="A64" s="12"/>
      <c r="B64" s="12"/>
      <c r="C64" s="14"/>
      <c r="D64" s="14"/>
      <c r="E64" s="17" t="str">
        <f>IF(COUNTA($A64:$D64)=0,"",IF($A64="","Check ID",IF(SUMPRODUCT(--(Objects!$A$2:$A$300=$A64))=0,"Check ID",IF(SUMPRODUCT(--(Objects!$A$2:$A$300=$A64))&gt;1,"Duplicate ID",IF(OR(NOT(AND(ISNUMBER(B64),N(B64)&gt;=1,N(B64)&lt;=1000,N(B64)=INT(N(B64)))),NOT(AND(ISNUMBER(C64),N(C64)&gt;=0,N(C64)&lt;=1000000000)),NOT(AND(ISNUMBER(D64),N(D64)&gt;=0,N(D64)&lt;=1000000000))),"Check inputs","OK")))))</f>
        <v/>
      </c>
    </row>
    <row r="65" ht="22" customHeight="1" spans="1:5" x14ac:dyDescent="0.25">
      <c r="A65" s="12"/>
      <c r="B65" s="12"/>
      <c r="C65" s="14"/>
      <c r="D65" s="14"/>
      <c r="E65" s="17" t="str">
        <f>IF(COUNTA($A65:$D65)=0,"",IF($A65="","Check ID",IF(SUMPRODUCT(--(Objects!$A$2:$A$300=$A65))=0,"Check ID",IF(SUMPRODUCT(--(Objects!$A$2:$A$300=$A65))&gt;1,"Duplicate ID",IF(OR(NOT(AND(ISNUMBER(B65),N(B65)&gt;=1,N(B65)&lt;=1000,N(B65)=INT(N(B65)))),NOT(AND(ISNUMBER(C65),N(C65)&gt;=0,N(C65)&lt;=1000000000)),NOT(AND(ISNUMBER(D65),N(D65)&gt;=0,N(D65)&lt;=1000000000))),"Check inputs","OK")))))</f>
        <v/>
      </c>
    </row>
    <row r="66" ht="22" customHeight="1" spans="1:5" x14ac:dyDescent="0.25">
      <c r="A66" s="12"/>
      <c r="B66" s="12"/>
      <c r="C66" s="14"/>
      <c r="D66" s="14"/>
      <c r="E66" s="17" t="str">
        <f>IF(COUNTA($A66:$D66)=0,"",IF($A66="","Check ID",IF(SUMPRODUCT(--(Objects!$A$2:$A$300=$A66))=0,"Check ID",IF(SUMPRODUCT(--(Objects!$A$2:$A$300=$A66))&gt;1,"Duplicate ID",IF(OR(NOT(AND(ISNUMBER(B66),N(B66)&gt;=1,N(B66)&lt;=1000,N(B66)=INT(N(B66)))),NOT(AND(ISNUMBER(C66),N(C66)&gt;=0,N(C66)&lt;=1000000000)),NOT(AND(ISNUMBER(D66),N(D66)&gt;=0,N(D66)&lt;=1000000000))),"Check inputs","OK")))))</f>
        <v/>
      </c>
    </row>
    <row r="67" ht="22" customHeight="1" spans="1:5" x14ac:dyDescent="0.25">
      <c r="A67" s="12"/>
      <c r="B67" s="12"/>
      <c r="C67" s="14"/>
      <c r="D67" s="14"/>
      <c r="E67" s="17" t="str">
        <f>IF(COUNTA($A67:$D67)=0,"",IF($A67="","Check ID",IF(SUMPRODUCT(--(Objects!$A$2:$A$300=$A67))=0,"Check ID",IF(SUMPRODUCT(--(Objects!$A$2:$A$300=$A67))&gt;1,"Duplicate ID",IF(OR(NOT(AND(ISNUMBER(B67),N(B67)&gt;=1,N(B67)&lt;=1000,N(B67)=INT(N(B67)))),NOT(AND(ISNUMBER(C67),N(C67)&gt;=0,N(C67)&lt;=1000000000)),NOT(AND(ISNUMBER(D67),N(D67)&gt;=0,N(D67)&lt;=1000000000))),"Check inputs","OK")))))</f>
        <v/>
      </c>
    </row>
    <row r="68" ht="22" customHeight="1" spans="1:5" x14ac:dyDescent="0.25">
      <c r="A68" s="12"/>
      <c r="B68" s="12"/>
      <c r="C68" s="14"/>
      <c r="D68" s="14"/>
      <c r="E68" s="17" t="str">
        <f>IF(COUNTA($A68:$D68)=0,"",IF($A68="","Check ID",IF(SUMPRODUCT(--(Objects!$A$2:$A$300=$A68))=0,"Check ID",IF(SUMPRODUCT(--(Objects!$A$2:$A$300=$A68))&gt;1,"Duplicate ID",IF(OR(NOT(AND(ISNUMBER(B68),N(B68)&gt;=1,N(B68)&lt;=1000,N(B68)=INT(N(B68)))),NOT(AND(ISNUMBER(C68),N(C68)&gt;=0,N(C68)&lt;=1000000000)),NOT(AND(ISNUMBER(D68),N(D68)&gt;=0,N(D68)&lt;=1000000000))),"Check inputs","OK")))))</f>
        <v/>
      </c>
    </row>
    <row r="69" ht="22" customHeight="1" spans="1:5" x14ac:dyDescent="0.25">
      <c r="A69" s="12"/>
      <c r="B69" s="12"/>
      <c r="C69" s="14"/>
      <c r="D69" s="14"/>
      <c r="E69" s="17" t="str">
        <f>IF(COUNTA($A69:$D69)=0,"",IF($A69="","Check ID",IF(SUMPRODUCT(--(Objects!$A$2:$A$300=$A69))=0,"Check ID",IF(SUMPRODUCT(--(Objects!$A$2:$A$300=$A69))&gt;1,"Duplicate ID",IF(OR(NOT(AND(ISNUMBER(B69),N(B69)&gt;=1,N(B69)&lt;=1000,N(B69)=INT(N(B69)))),NOT(AND(ISNUMBER(C69),N(C69)&gt;=0,N(C69)&lt;=1000000000)),NOT(AND(ISNUMBER(D69),N(D69)&gt;=0,N(D69)&lt;=1000000000))),"Check inputs","OK")))))</f>
        <v/>
      </c>
    </row>
    <row r="70" ht="22" customHeight="1" spans="1:5" x14ac:dyDescent="0.25">
      <c r="A70" s="12"/>
      <c r="B70" s="12"/>
      <c r="C70" s="14"/>
      <c r="D70" s="14"/>
      <c r="E70" s="17" t="str">
        <f>IF(COUNTA($A70:$D70)=0,"",IF($A70="","Check ID",IF(SUMPRODUCT(--(Objects!$A$2:$A$300=$A70))=0,"Check ID",IF(SUMPRODUCT(--(Objects!$A$2:$A$300=$A70))&gt;1,"Duplicate ID",IF(OR(NOT(AND(ISNUMBER(B70),N(B70)&gt;=1,N(B70)&lt;=1000,N(B70)=INT(N(B70)))),NOT(AND(ISNUMBER(C70),N(C70)&gt;=0,N(C70)&lt;=1000000000)),NOT(AND(ISNUMBER(D70),N(D70)&gt;=0,N(D70)&lt;=1000000000))),"Check inputs","OK")))))</f>
        <v/>
      </c>
    </row>
    <row r="71" ht="22" customHeight="1" spans="1:5" x14ac:dyDescent="0.25">
      <c r="A71" s="12"/>
      <c r="B71" s="12"/>
      <c r="C71" s="14"/>
      <c r="D71" s="14"/>
      <c r="E71" s="17" t="str">
        <f>IF(COUNTA($A71:$D71)=0,"",IF($A71="","Check ID",IF(SUMPRODUCT(--(Objects!$A$2:$A$300=$A71))=0,"Check ID",IF(SUMPRODUCT(--(Objects!$A$2:$A$300=$A71))&gt;1,"Duplicate ID",IF(OR(NOT(AND(ISNUMBER(B71),N(B71)&gt;=1,N(B71)&lt;=1000,N(B71)=INT(N(B71)))),NOT(AND(ISNUMBER(C71),N(C71)&gt;=0,N(C71)&lt;=1000000000)),NOT(AND(ISNUMBER(D71),N(D71)&gt;=0,N(D71)&lt;=1000000000))),"Check inputs","OK")))))</f>
        <v/>
      </c>
    </row>
    <row r="72" ht="22" customHeight="1" spans="1:5" x14ac:dyDescent="0.25">
      <c r="A72" s="12"/>
      <c r="B72" s="12"/>
      <c r="C72" s="14"/>
      <c r="D72" s="14"/>
      <c r="E72" s="17" t="str">
        <f>IF(COUNTA($A72:$D72)=0,"",IF($A72="","Check ID",IF(SUMPRODUCT(--(Objects!$A$2:$A$300=$A72))=0,"Check ID",IF(SUMPRODUCT(--(Objects!$A$2:$A$300=$A72))&gt;1,"Duplicate ID",IF(OR(NOT(AND(ISNUMBER(B72),N(B72)&gt;=1,N(B72)&lt;=1000,N(B72)=INT(N(B72)))),NOT(AND(ISNUMBER(C72),N(C72)&gt;=0,N(C72)&lt;=1000000000)),NOT(AND(ISNUMBER(D72),N(D72)&gt;=0,N(D72)&lt;=1000000000))),"Check inputs","OK")))))</f>
        <v/>
      </c>
    </row>
    <row r="73" ht="22" customHeight="1" spans="1:5" x14ac:dyDescent="0.25">
      <c r="A73" s="12"/>
      <c r="B73" s="12"/>
      <c r="C73" s="14"/>
      <c r="D73" s="14"/>
      <c r="E73" s="17" t="str">
        <f>IF(COUNTA($A73:$D73)=0,"",IF($A73="","Check ID",IF(SUMPRODUCT(--(Objects!$A$2:$A$300=$A73))=0,"Check ID",IF(SUMPRODUCT(--(Objects!$A$2:$A$300=$A73))&gt;1,"Duplicate ID",IF(OR(NOT(AND(ISNUMBER(B73),N(B73)&gt;=1,N(B73)&lt;=1000,N(B73)=INT(N(B73)))),NOT(AND(ISNUMBER(C73),N(C73)&gt;=0,N(C73)&lt;=1000000000)),NOT(AND(ISNUMBER(D73),N(D73)&gt;=0,N(D73)&lt;=1000000000))),"Check inputs","OK")))))</f>
        <v/>
      </c>
    </row>
    <row r="74" ht="22" customHeight="1" spans="1:5" x14ac:dyDescent="0.25">
      <c r="A74" s="12"/>
      <c r="B74" s="12"/>
      <c r="C74" s="14"/>
      <c r="D74" s="14"/>
      <c r="E74" s="17" t="str">
        <f>IF(COUNTA($A74:$D74)=0,"",IF($A74="","Check ID",IF(SUMPRODUCT(--(Objects!$A$2:$A$300=$A74))=0,"Check ID",IF(SUMPRODUCT(--(Objects!$A$2:$A$300=$A74))&gt;1,"Duplicate ID",IF(OR(NOT(AND(ISNUMBER(B74),N(B74)&gt;=1,N(B74)&lt;=1000,N(B74)=INT(N(B74)))),NOT(AND(ISNUMBER(C74),N(C74)&gt;=0,N(C74)&lt;=1000000000)),NOT(AND(ISNUMBER(D74),N(D74)&gt;=0,N(D74)&lt;=1000000000))),"Check inputs","OK")))))</f>
        <v/>
      </c>
    </row>
    <row r="75" ht="22" customHeight="1" spans="1:5" x14ac:dyDescent="0.25">
      <c r="A75" s="12"/>
      <c r="B75" s="12"/>
      <c r="C75" s="14"/>
      <c r="D75" s="14"/>
      <c r="E75" s="17" t="str">
        <f>IF(COUNTA($A75:$D75)=0,"",IF($A75="","Check ID",IF(SUMPRODUCT(--(Objects!$A$2:$A$300=$A75))=0,"Check ID",IF(SUMPRODUCT(--(Objects!$A$2:$A$300=$A75))&gt;1,"Duplicate ID",IF(OR(NOT(AND(ISNUMBER(B75),N(B75)&gt;=1,N(B75)&lt;=1000,N(B75)=INT(N(B75)))),NOT(AND(ISNUMBER(C75),N(C75)&gt;=0,N(C75)&lt;=1000000000)),NOT(AND(ISNUMBER(D75),N(D75)&gt;=0,N(D75)&lt;=1000000000))),"Check inputs","OK")))))</f>
        <v/>
      </c>
    </row>
    <row r="76" ht="22" customHeight="1" spans="1:5" x14ac:dyDescent="0.25">
      <c r="A76" s="12"/>
      <c r="B76" s="12"/>
      <c r="C76" s="14"/>
      <c r="D76" s="14"/>
      <c r="E76" s="17" t="str">
        <f>IF(COUNTA($A76:$D76)=0,"",IF($A76="","Check ID",IF(SUMPRODUCT(--(Objects!$A$2:$A$300=$A76))=0,"Check ID",IF(SUMPRODUCT(--(Objects!$A$2:$A$300=$A76))&gt;1,"Duplicate ID",IF(OR(NOT(AND(ISNUMBER(B76),N(B76)&gt;=1,N(B76)&lt;=1000,N(B76)=INT(N(B76)))),NOT(AND(ISNUMBER(C76),N(C76)&gt;=0,N(C76)&lt;=1000000000)),NOT(AND(ISNUMBER(D76),N(D76)&gt;=0,N(D76)&lt;=1000000000))),"Check inputs","OK")))))</f>
        <v/>
      </c>
    </row>
    <row r="77" ht="22" customHeight="1" spans="1:5" x14ac:dyDescent="0.25">
      <c r="A77" s="12"/>
      <c r="B77" s="12"/>
      <c r="C77" s="14"/>
      <c r="D77" s="14"/>
      <c r="E77" s="17" t="str">
        <f>IF(COUNTA($A77:$D77)=0,"",IF($A77="","Check ID",IF(SUMPRODUCT(--(Objects!$A$2:$A$300=$A77))=0,"Check ID",IF(SUMPRODUCT(--(Objects!$A$2:$A$300=$A77))&gt;1,"Duplicate ID",IF(OR(NOT(AND(ISNUMBER(B77),N(B77)&gt;=1,N(B77)&lt;=1000,N(B77)=INT(N(B77)))),NOT(AND(ISNUMBER(C77),N(C77)&gt;=0,N(C77)&lt;=1000000000)),NOT(AND(ISNUMBER(D77),N(D77)&gt;=0,N(D77)&lt;=1000000000))),"Check inputs","OK")))))</f>
        <v/>
      </c>
    </row>
    <row r="78" ht="22" customHeight="1" spans="1:5" x14ac:dyDescent="0.25">
      <c r="A78" s="12"/>
      <c r="B78" s="12"/>
      <c r="C78" s="14"/>
      <c r="D78" s="14"/>
      <c r="E78" s="17" t="str">
        <f>IF(COUNTA($A78:$D78)=0,"",IF($A78="","Check ID",IF(SUMPRODUCT(--(Objects!$A$2:$A$300=$A78))=0,"Check ID",IF(SUMPRODUCT(--(Objects!$A$2:$A$300=$A78))&gt;1,"Duplicate ID",IF(OR(NOT(AND(ISNUMBER(B78),N(B78)&gt;=1,N(B78)&lt;=1000,N(B78)=INT(N(B78)))),NOT(AND(ISNUMBER(C78),N(C78)&gt;=0,N(C78)&lt;=1000000000)),NOT(AND(ISNUMBER(D78),N(D78)&gt;=0,N(D78)&lt;=1000000000))),"Check inputs","OK")))))</f>
        <v/>
      </c>
    </row>
    <row r="79" ht="22" customHeight="1" spans="1:5" x14ac:dyDescent="0.25">
      <c r="A79" s="12"/>
      <c r="B79" s="12"/>
      <c r="C79" s="14"/>
      <c r="D79" s="14"/>
      <c r="E79" s="17" t="str">
        <f>IF(COUNTA($A79:$D79)=0,"",IF($A79="","Check ID",IF(SUMPRODUCT(--(Objects!$A$2:$A$300=$A79))=0,"Check ID",IF(SUMPRODUCT(--(Objects!$A$2:$A$300=$A79))&gt;1,"Duplicate ID",IF(OR(NOT(AND(ISNUMBER(B79),N(B79)&gt;=1,N(B79)&lt;=1000,N(B79)=INT(N(B79)))),NOT(AND(ISNUMBER(C79),N(C79)&gt;=0,N(C79)&lt;=1000000000)),NOT(AND(ISNUMBER(D79),N(D79)&gt;=0,N(D79)&lt;=1000000000))),"Check inputs","OK")))))</f>
        <v/>
      </c>
    </row>
    <row r="80" ht="22" customHeight="1" spans="1:5" x14ac:dyDescent="0.25">
      <c r="A80" s="12"/>
      <c r="B80" s="12"/>
      <c r="C80" s="14"/>
      <c r="D80" s="14"/>
      <c r="E80" s="17" t="str">
        <f>IF(COUNTA($A80:$D80)=0,"",IF($A80="","Check ID",IF(SUMPRODUCT(--(Objects!$A$2:$A$300=$A80))=0,"Check ID",IF(SUMPRODUCT(--(Objects!$A$2:$A$300=$A80))&gt;1,"Duplicate ID",IF(OR(NOT(AND(ISNUMBER(B80),N(B80)&gt;=1,N(B80)&lt;=1000,N(B80)=INT(N(B80)))),NOT(AND(ISNUMBER(C80),N(C80)&gt;=0,N(C80)&lt;=1000000000)),NOT(AND(ISNUMBER(D80),N(D80)&gt;=0,N(D80)&lt;=1000000000))),"Check inputs","OK")))))</f>
        <v/>
      </c>
    </row>
    <row r="81" ht="22" customHeight="1" spans="1:5" x14ac:dyDescent="0.25">
      <c r="A81" s="12"/>
      <c r="B81" s="12"/>
      <c r="C81" s="14"/>
      <c r="D81" s="14"/>
      <c r="E81" s="17" t="str">
        <f>IF(COUNTA($A81:$D81)=0,"",IF($A81="","Check ID",IF(SUMPRODUCT(--(Objects!$A$2:$A$300=$A81))=0,"Check ID",IF(SUMPRODUCT(--(Objects!$A$2:$A$300=$A81))&gt;1,"Duplicate ID",IF(OR(NOT(AND(ISNUMBER(B81),N(B81)&gt;=1,N(B81)&lt;=1000,N(B81)=INT(N(B81)))),NOT(AND(ISNUMBER(C81),N(C81)&gt;=0,N(C81)&lt;=1000000000)),NOT(AND(ISNUMBER(D81),N(D81)&gt;=0,N(D81)&lt;=1000000000))),"Check inputs","OK")))))</f>
        <v/>
      </c>
    </row>
    <row r="82" ht="22" customHeight="1" spans="1:5" x14ac:dyDescent="0.25">
      <c r="A82" s="12"/>
      <c r="B82" s="12"/>
      <c r="C82" s="14"/>
      <c r="D82" s="14"/>
      <c r="E82" s="17" t="str">
        <f>IF(COUNTA($A82:$D82)=0,"",IF($A82="","Check ID",IF(SUMPRODUCT(--(Objects!$A$2:$A$300=$A82))=0,"Check ID",IF(SUMPRODUCT(--(Objects!$A$2:$A$300=$A82))&gt;1,"Duplicate ID",IF(OR(NOT(AND(ISNUMBER(B82),N(B82)&gt;=1,N(B82)&lt;=1000,N(B82)=INT(N(B82)))),NOT(AND(ISNUMBER(C82),N(C82)&gt;=0,N(C82)&lt;=1000000000)),NOT(AND(ISNUMBER(D82),N(D82)&gt;=0,N(D82)&lt;=1000000000))),"Check inputs","OK")))))</f>
        <v/>
      </c>
    </row>
    <row r="83" ht="22" customHeight="1" spans="1:5" x14ac:dyDescent="0.25">
      <c r="A83" s="12"/>
      <c r="B83" s="12"/>
      <c r="C83" s="14"/>
      <c r="D83" s="14"/>
      <c r="E83" s="17" t="str">
        <f>IF(COUNTA($A83:$D83)=0,"",IF($A83="","Check ID",IF(SUMPRODUCT(--(Objects!$A$2:$A$300=$A83))=0,"Check ID",IF(SUMPRODUCT(--(Objects!$A$2:$A$300=$A83))&gt;1,"Duplicate ID",IF(OR(NOT(AND(ISNUMBER(B83),N(B83)&gt;=1,N(B83)&lt;=1000,N(B83)=INT(N(B83)))),NOT(AND(ISNUMBER(C83),N(C83)&gt;=0,N(C83)&lt;=1000000000)),NOT(AND(ISNUMBER(D83),N(D83)&gt;=0,N(D83)&lt;=1000000000))),"Check inputs","OK")))))</f>
        <v/>
      </c>
    </row>
    <row r="84" ht="22" customHeight="1" spans="1:5" x14ac:dyDescent="0.25">
      <c r="A84" s="12"/>
      <c r="B84" s="12"/>
      <c r="C84" s="14"/>
      <c r="D84" s="14"/>
      <c r="E84" s="17" t="str">
        <f>IF(COUNTA($A84:$D84)=0,"",IF($A84="","Check ID",IF(SUMPRODUCT(--(Objects!$A$2:$A$300=$A84))=0,"Check ID",IF(SUMPRODUCT(--(Objects!$A$2:$A$300=$A84))&gt;1,"Duplicate ID",IF(OR(NOT(AND(ISNUMBER(B84),N(B84)&gt;=1,N(B84)&lt;=1000,N(B84)=INT(N(B84)))),NOT(AND(ISNUMBER(C84),N(C84)&gt;=0,N(C84)&lt;=1000000000)),NOT(AND(ISNUMBER(D84),N(D84)&gt;=0,N(D84)&lt;=1000000000))),"Check inputs","OK")))))</f>
        <v/>
      </c>
    </row>
    <row r="85" ht="22" customHeight="1" spans="1:5" x14ac:dyDescent="0.25">
      <c r="A85" s="12"/>
      <c r="B85" s="12"/>
      <c r="C85" s="14"/>
      <c r="D85" s="14"/>
      <c r="E85" s="17" t="str">
        <f>IF(COUNTA($A85:$D85)=0,"",IF($A85="","Check ID",IF(SUMPRODUCT(--(Objects!$A$2:$A$300=$A85))=0,"Check ID",IF(SUMPRODUCT(--(Objects!$A$2:$A$300=$A85))&gt;1,"Duplicate ID",IF(OR(NOT(AND(ISNUMBER(B85),N(B85)&gt;=1,N(B85)&lt;=1000,N(B85)=INT(N(B85)))),NOT(AND(ISNUMBER(C85),N(C85)&gt;=0,N(C85)&lt;=1000000000)),NOT(AND(ISNUMBER(D85),N(D85)&gt;=0,N(D85)&lt;=1000000000))),"Check inputs","OK")))))</f>
        <v/>
      </c>
    </row>
    <row r="86" ht="22" customHeight="1" spans="1:5" x14ac:dyDescent="0.25">
      <c r="A86" s="12"/>
      <c r="B86" s="12"/>
      <c r="C86" s="14"/>
      <c r="D86" s="14"/>
      <c r="E86" s="17" t="str">
        <f>IF(COUNTA($A86:$D86)=0,"",IF($A86="","Check ID",IF(SUMPRODUCT(--(Objects!$A$2:$A$300=$A86))=0,"Check ID",IF(SUMPRODUCT(--(Objects!$A$2:$A$300=$A86))&gt;1,"Duplicate ID",IF(OR(NOT(AND(ISNUMBER(B86),N(B86)&gt;=1,N(B86)&lt;=1000,N(B86)=INT(N(B86)))),NOT(AND(ISNUMBER(C86),N(C86)&gt;=0,N(C86)&lt;=1000000000)),NOT(AND(ISNUMBER(D86),N(D86)&gt;=0,N(D86)&lt;=1000000000))),"Check inputs","OK")))))</f>
        <v/>
      </c>
    </row>
    <row r="87" ht="22" customHeight="1" spans="1:5" x14ac:dyDescent="0.25">
      <c r="A87" s="12"/>
      <c r="B87" s="12"/>
      <c r="C87" s="14"/>
      <c r="D87" s="14"/>
      <c r="E87" s="17" t="str">
        <f>IF(COUNTA($A87:$D87)=0,"",IF($A87="","Check ID",IF(SUMPRODUCT(--(Objects!$A$2:$A$300=$A87))=0,"Check ID",IF(SUMPRODUCT(--(Objects!$A$2:$A$300=$A87))&gt;1,"Duplicate ID",IF(OR(NOT(AND(ISNUMBER(B87),N(B87)&gt;=1,N(B87)&lt;=1000,N(B87)=INT(N(B87)))),NOT(AND(ISNUMBER(C87),N(C87)&gt;=0,N(C87)&lt;=1000000000)),NOT(AND(ISNUMBER(D87),N(D87)&gt;=0,N(D87)&lt;=1000000000))),"Check inputs","OK")))))</f>
        <v/>
      </c>
    </row>
    <row r="88" ht="22" customHeight="1" spans="1:5" x14ac:dyDescent="0.25">
      <c r="A88" s="12"/>
      <c r="B88" s="12"/>
      <c r="C88" s="14"/>
      <c r="D88" s="14"/>
      <c r="E88" s="17" t="str">
        <f>IF(COUNTA($A88:$D88)=0,"",IF($A88="","Check ID",IF(SUMPRODUCT(--(Objects!$A$2:$A$300=$A88))=0,"Check ID",IF(SUMPRODUCT(--(Objects!$A$2:$A$300=$A88))&gt;1,"Duplicate ID",IF(OR(NOT(AND(ISNUMBER(B88),N(B88)&gt;=1,N(B88)&lt;=1000,N(B88)=INT(N(B88)))),NOT(AND(ISNUMBER(C88),N(C88)&gt;=0,N(C88)&lt;=1000000000)),NOT(AND(ISNUMBER(D88),N(D88)&gt;=0,N(D88)&lt;=1000000000))),"Check inputs","OK")))))</f>
        <v/>
      </c>
    </row>
    <row r="89" ht="22" customHeight="1" spans="1:5" x14ac:dyDescent="0.25">
      <c r="A89" s="12"/>
      <c r="B89" s="12"/>
      <c r="C89" s="14"/>
      <c r="D89" s="14"/>
      <c r="E89" s="17" t="str">
        <f>IF(COUNTA($A89:$D89)=0,"",IF($A89="","Check ID",IF(SUMPRODUCT(--(Objects!$A$2:$A$300=$A89))=0,"Check ID",IF(SUMPRODUCT(--(Objects!$A$2:$A$300=$A89))&gt;1,"Duplicate ID",IF(OR(NOT(AND(ISNUMBER(B89),N(B89)&gt;=1,N(B89)&lt;=1000,N(B89)=INT(N(B89)))),NOT(AND(ISNUMBER(C89),N(C89)&gt;=0,N(C89)&lt;=1000000000)),NOT(AND(ISNUMBER(D89),N(D89)&gt;=0,N(D89)&lt;=1000000000))),"Check inputs","OK")))))</f>
        <v/>
      </c>
    </row>
    <row r="90" ht="22" customHeight="1" spans="1:5" x14ac:dyDescent="0.25">
      <c r="A90" s="12"/>
      <c r="B90" s="12"/>
      <c r="C90" s="14"/>
      <c r="D90" s="14"/>
      <c r="E90" s="17" t="str">
        <f>IF(COUNTA($A90:$D90)=0,"",IF($A90="","Check ID",IF(SUMPRODUCT(--(Objects!$A$2:$A$300=$A90))=0,"Check ID",IF(SUMPRODUCT(--(Objects!$A$2:$A$300=$A90))&gt;1,"Duplicate ID",IF(OR(NOT(AND(ISNUMBER(B90),N(B90)&gt;=1,N(B90)&lt;=1000,N(B90)=INT(N(B90)))),NOT(AND(ISNUMBER(C90),N(C90)&gt;=0,N(C90)&lt;=1000000000)),NOT(AND(ISNUMBER(D90),N(D90)&gt;=0,N(D90)&lt;=1000000000))),"Check inputs","OK")))))</f>
        <v/>
      </c>
    </row>
    <row r="91" ht="22" customHeight="1" spans="1:5" x14ac:dyDescent="0.25">
      <c r="A91" s="12"/>
      <c r="B91" s="12"/>
      <c r="C91" s="14"/>
      <c r="D91" s="14"/>
      <c r="E91" s="17" t="str">
        <f>IF(COUNTA($A91:$D91)=0,"",IF($A91="","Check ID",IF(SUMPRODUCT(--(Objects!$A$2:$A$300=$A91))=0,"Check ID",IF(SUMPRODUCT(--(Objects!$A$2:$A$300=$A91))&gt;1,"Duplicate ID",IF(OR(NOT(AND(ISNUMBER(B91),N(B91)&gt;=1,N(B91)&lt;=1000,N(B91)=INT(N(B91)))),NOT(AND(ISNUMBER(C91),N(C91)&gt;=0,N(C91)&lt;=1000000000)),NOT(AND(ISNUMBER(D91),N(D91)&gt;=0,N(D91)&lt;=1000000000))),"Check inputs","OK")))))</f>
        <v/>
      </c>
    </row>
    <row r="92" ht="22" customHeight="1" spans="1:5" x14ac:dyDescent="0.25">
      <c r="A92" s="12"/>
      <c r="B92" s="12"/>
      <c r="C92" s="14"/>
      <c r="D92" s="14"/>
      <c r="E92" s="17" t="str">
        <f>IF(COUNTA($A92:$D92)=0,"",IF($A92="","Check ID",IF(SUMPRODUCT(--(Objects!$A$2:$A$300=$A92))=0,"Check ID",IF(SUMPRODUCT(--(Objects!$A$2:$A$300=$A92))&gt;1,"Duplicate ID",IF(OR(NOT(AND(ISNUMBER(B92),N(B92)&gt;=1,N(B92)&lt;=1000,N(B92)=INT(N(B92)))),NOT(AND(ISNUMBER(C92),N(C92)&gt;=0,N(C92)&lt;=1000000000)),NOT(AND(ISNUMBER(D92),N(D92)&gt;=0,N(D92)&lt;=1000000000))),"Check inputs","OK")))))</f>
        <v/>
      </c>
    </row>
    <row r="93" ht="22" customHeight="1" spans="1:5" x14ac:dyDescent="0.25">
      <c r="A93" s="12"/>
      <c r="B93" s="12"/>
      <c r="C93" s="14"/>
      <c r="D93" s="14"/>
      <c r="E93" s="17" t="str">
        <f>IF(COUNTA($A93:$D93)=0,"",IF($A93="","Check ID",IF(SUMPRODUCT(--(Objects!$A$2:$A$300=$A93))=0,"Check ID",IF(SUMPRODUCT(--(Objects!$A$2:$A$300=$A93))&gt;1,"Duplicate ID",IF(OR(NOT(AND(ISNUMBER(B93),N(B93)&gt;=1,N(B93)&lt;=1000,N(B93)=INT(N(B93)))),NOT(AND(ISNUMBER(C93),N(C93)&gt;=0,N(C93)&lt;=1000000000)),NOT(AND(ISNUMBER(D93),N(D93)&gt;=0,N(D93)&lt;=1000000000))),"Check inputs","OK")))))</f>
        <v/>
      </c>
    </row>
    <row r="94" ht="22" customHeight="1" spans="1:5" x14ac:dyDescent="0.25">
      <c r="A94" s="12"/>
      <c r="B94" s="12"/>
      <c r="C94" s="14"/>
      <c r="D94" s="14"/>
      <c r="E94" s="17" t="str">
        <f>IF(COUNTA($A94:$D94)=0,"",IF($A94="","Check ID",IF(SUMPRODUCT(--(Objects!$A$2:$A$300=$A94))=0,"Check ID",IF(SUMPRODUCT(--(Objects!$A$2:$A$300=$A94))&gt;1,"Duplicate ID",IF(OR(NOT(AND(ISNUMBER(B94),N(B94)&gt;=1,N(B94)&lt;=1000,N(B94)=INT(N(B94)))),NOT(AND(ISNUMBER(C94),N(C94)&gt;=0,N(C94)&lt;=1000000000)),NOT(AND(ISNUMBER(D94),N(D94)&gt;=0,N(D94)&lt;=1000000000))),"Check inputs","OK")))))</f>
        <v/>
      </c>
    </row>
    <row r="95" ht="22" customHeight="1" spans="1:5" x14ac:dyDescent="0.25">
      <c r="A95" s="12"/>
      <c r="B95" s="12"/>
      <c r="C95" s="14"/>
      <c r="D95" s="14"/>
      <c r="E95" s="17" t="str">
        <f>IF(COUNTA($A95:$D95)=0,"",IF($A95="","Check ID",IF(SUMPRODUCT(--(Objects!$A$2:$A$300=$A95))=0,"Check ID",IF(SUMPRODUCT(--(Objects!$A$2:$A$300=$A95))&gt;1,"Duplicate ID",IF(OR(NOT(AND(ISNUMBER(B95),N(B95)&gt;=1,N(B95)&lt;=1000,N(B95)=INT(N(B95)))),NOT(AND(ISNUMBER(C95),N(C95)&gt;=0,N(C95)&lt;=1000000000)),NOT(AND(ISNUMBER(D95),N(D95)&gt;=0,N(D95)&lt;=1000000000))),"Check inputs","OK")))))</f>
        <v/>
      </c>
    </row>
    <row r="96" ht="22" customHeight="1" spans="1:5" x14ac:dyDescent="0.25">
      <c r="A96" s="12"/>
      <c r="B96" s="12"/>
      <c r="C96" s="14"/>
      <c r="D96" s="14"/>
      <c r="E96" s="17" t="str">
        <f>IF(COUNTA($A96:$D96)=0,"",IF($A96="","Check ID",IF(SUMPRODUCT(--(Objects!$A$2:$A$300=$A96))=0,"Check ID",IF(SUMPRODUCT(--(Objects!$A$2:$A$300=$A96))&gt;1,"Duplicate ID",IF(OR(NOT(AND(ISNUMBER(B96),N(B96)&gt;=1,N(B96)&lt;=1000,N(B96)=INT(N(B96)))),NOT(AND(ISNUMBER(C96),N(C96)&gt;=0,N(C96)&lt;=1000000000)),NOT(AND(ISNUMBER(D96),N(D96)&gt;=0,N(D96)&lt;=1000000000))),"Check inputs","OK")))))</f>
        <v/>
      </c>
    </row>
    <row r="97" ht="22" customHeight="1" spans="1:5" x14ac:dyDescent="0.25">
      <c r="A97" s="12"/>
      <c r="B97" s="12"/>
      <c r="C97" s="14"/>
      <c r="D97" s="14"/>
      <c r="E97" s="17" t="str">
        <f>IF(COUNTA($A97:$D97)=0,"",IF($A97="","Check ID",IF(SUMPRODUCT(--(Objects!$A$2:$A$300=$A97))=0,"Check ID",IF(SUMPRODUCT(--(Objects!$A$2:$A$300=$A97))&gt;1,"Duplicate ID",IF(OR(NOT(AND(ISNUMBER(B97),N(B97)&gt;=1,N(B97)&lt;=1000,N(B97)=INT(N(B97)))),NOT(AND(ISNUMBER(C97),N(C97)&gt;=0,N(C97)&lt;=1000000000)),NOT(AND(ISNUMBER(D97),N(D97)&gt;=0,N(D97)&lt;=1000000000))),"Check inputs","OK")))))</f>
        <v/>
      </c>
    </row>
    <row r="98" ht="22" customHeight="1" spans="1:5" x14ac:dyDescent="0.25">
      <c r="A98" s="12"/>
      <c r="B98" s="12"/>
      <c r="C98" s="14"/>
      <c r="D98" s="14"/>
      <c r="E98" s="17" t="str">
        <f>IF(COUNTA($A98:$D98)=0,"",IF($A98="","Check ID",IF(SUMPRODUCT(--(Objects!$A$2:$A$300=$A98))=0,"Check ID",IF(SUMPRODUCT(--(Objects!$A$2:$A$300=$A98))&gt;1,"Duplicate ID",IF(OR(NOT(AND(ISNUMBER(B98),N(B98)&gt;=1,N(B98)&lt;=1000,N(B98)=INT(N(B98)))),NOT(AND(ISNUMBER(C98),N(C98)&gt;=0,N(C98)&lt;=1000000000)),NOT(AND(ISNUMBER(D98),N(D98)&gt;=0,N(D98)&lt;=1000000000))),"Check inputs","OK")))))</f>
        <v/>
      </c>
    </row>
    <row r="99" ht="22" customHeight="1" spans="1:5" x14ac:dyDescent="0.25">
      <c r="A99" s="12"/>
      <c r="B99" s="12"/>
      <c r="C99" s="14"/>
      <c r="D99" s="14"/>
      <c r="E99" s="17" t="str">
        <f>IF(COUNTA($A99:$D99)=0,"",IF($A99="","Check ID",IF(SUMPRODUCT(--(Objects!$A$2:$A$300=$A99))=0,"Check ID",IF(SUMPRODUCT(--(Objects!$A$2:$A$300=$A99))&gt;1,"Duplicate ID",IF(OR(NOT(AND(ISNUMBER(B99),N(B99)&gt;=1,N(B99)&lt;=1000,N(B99)=INT(N(B99)))),NOT(AND(ISNUMBER(C99),N(C99)&gt;=0,N(C99)&lt;=1000000000)),NOT(AND(ISNUMBER(D99),N(D99)&gt;=0,N(D99)&lt;=1000000000))),"Check inputs","OK")))))</f>
        <v/>
      </c>
    </row>
    <row r="100" ht="22" customHeight="1" spans="1:5" x14ac:dyDescent="0.25">
      <c r="A100" s="12"/>
      <c r="B100" s="12"/>
      <c r="C100" s="14"/>
      <c r="D100" s="14"/>
      <c r="E100" s="17" t="str">
        <f>IF(COUNTA($A100:$D100)=0,"",IF($A100="","Check ID",IF(SUMPRODUCT(--(Objects!$A$2:$A$300=$A100))=0,"Check ID",IF(SUMPRODUCT(--(Objects!$A$2:$A$300=$A100))&gt;1,"Duplicate ID",IF(OR(NOT(AND(ISNUMBER(B100),N(B100)&gt;=1,N(B100)&lt;=1000,N(B100)=INT(N(B100)))),NOT(AND(ISNUMBER(C100),N(C100)&gt;=0,N(C100)&lt;=1000000000)),NOT(AND(ISNUMBER(D100),N(D100)&gt;=0,N(D100)&lt;=1000000000))),"Check inputs","OK")))))</f>
        <v/>
      </c>
    </row>
    <row r="101" ht="22" customHeight="1" spans="1:5" x14ac:dyDescent="0.25">
      <c r="A101" s="12"/>
      <c r="B101" s="12"/>
      <c r="C101" s="14"/>
      <c r="D101" s="14"/>
      <c r="E101" s="17" t="str">
        <f>IF(COUNTA($A101:$D101)=0,"",IF($A101="","Check ID",IF(SUMPRODUCT(--(Objects!$A$2:$A$300=$A101))=0,"Check ID",IF(SUMPRODUCT(--(Objects!$A$2:$A$300=$A101))&gt;1,"Duplicate ID",IF(OR(NOT(AND(ISNUMBER(B101),N(B101)&gt;=1,N(B101)&lt;=1000,N(B101)=INT(N(B101)))),NOT(AND(ISNUMBER(C101),N(C101)&gt;=0,N(C101)&lt;=1000000000)),NOT(AND(ISNUMBER(D101),N(D101)&gt;=0,N(D101)&lt;=1000000000))),"Check inputs","OK")))))</f>
        <v/>
      </c>
    </row>
    <row r="102" ht="22" customHeight="1" spans="1:5" x14ac:dyDescent="0.25">
      <c r="A102" s="12"/>
      <c r="B102" s="12"/>
      <c r="C102" s="14"/>
      <c r="D102" s="14"/>
      <c r="E102" s="17" t="str">
        <f>IF(COUNTA($A102:$D102)=0,"",IF($A102="","Check ID",IF(SUMPRODUCT(--(Objects!$A$2:$A$300=$A102))=0,"Check ID",IF(SUMPRODUCT(--(Objects!$A$2:$A$300=$A102))&gt;1,"Duplicate ID",IF(OR(NOT(AND(ISNUMBER(B102),N(B102)&gt;=1,N(B102)&lt;=1000,N(B102)=INT(N(B102)))),NOT(AND(ISNUMBER(C102),N(C102)&gt;=0,N(C102)&lt;=1000000000)),NOT(AND(ISNUMBER(D102),N(D102)&gt;=0,N(D102)&lt;=1000000000))),"Check inputs","OK")))))</f>
        <v/>
      </c>
    </row>
    <row r="103" ht="22" customHeight="1" spans="1:5" x14ac:dyDescent="0.25">
      <c r="A103" s="12"/>
      <c r="B103" s="12"/>
      <c r="C103" s="14"/>
      <c r="D103" s="14"/>
      <c r="E103" s="17" t="str">
        <f>IF(COUNTA($A103:$D103)=0,"",IF($A103="","Check ID",IF(SUMPRODUCT(--(Objects!$A$2:$A$300=$A103))=0,"Check ID",IF(SUMPRODUCT(--(Objects!$A$2:$A$300=$A103))&gt;1,"Duplicate ID",IF(OR(NOT(AND(ISNUMBER(B103),N(B103)&gt;=1,N(B103)&lt;=1000,N(B103)=INT(N(B103)))),NOT(AND(ISNUMBER(C103),N(C103)&gt;=0,N(C103)&lt;=1000000000)),NOT(AND(ISNUMBER(D103),N(D103)&gt;=0,N(D103)&lt;=1000000000))),"Check inputs","OK")))))</f>
        <v/>
      </c>
    </row>
    <row r="104" ht="22" customHeight="1" spans="1:5" x14ac:dyDescent="0.25">
      <c r="A104" s="12"/>
      <c r="B104" s="12"/>
      <c r="C104" s="14"/>
      <c r="D104" s="14"/>
      <c r="E104" s="17" t="str">
        <f>IF(COUNTA($A104:$D104)=0,"",IF($A104="","Check ID",IF(SUMPRODUCT(--(Objects!$A$2:$A$300=$A104))=0,"Check ID",IF(SUMPRODUCT(--(Objects!$A$2:$A$300=$A104))&gt;1,"Duplicate ID",IF(OR(NOT(AND(ISNUMBER(B104),N(B104)&gt;=1,N(B104)&lt;=1000,N(B104)=INT(N(B104)))),NOT(AND(ISNUMBER(C104),N(C104)&gt;=0,N(C104)&lt;=1000000000)),NOT(AND(ISNUMBER(D104),N(D104)&gt;=0,N(D104)&lt;=1000000000))),"Check inputs","OK")))))</f>
        <v/>
      </c>
    </row>
    <row r="105" ht="22" customHeight="1" spans="1:5" x14ac:dyDescent="0.25">
      <c r="A105" s="12"/>
      <c r="B105" s="12"/>
      <c r="C105" s="14"/>
      <c r="D105" s="14"/>
      <c r="E105" s="17" t="str">
        <f>IF(COUNTA($A105:$D105)=0,"",IF($A105="","Check ID",IF(SUMPRODUCT(--(Objects!$A$2:$A$300=$A105))=0,"Check ID",IF(SUMPRODUCT(--(Objects!$A$2:$A$300=$A105))&gt;1,"Duplicate ID",IF(OR(NOT(AND(ISNUMBER(B105),N(B105)&gt;=1,N(B105)&lt;=1000,N(B105)=INT(N(B105)))),NOT(AND(ISNUMBER(C105),N(C105)&gt;=0,N(C105)&lt;=1000000000)),NOT(AND(ISNUMBER(D105),N(D105)&gt;=0,N(D105)&lt;=1000000000))),"Check inputs","OK")))))</f>
        <v/>
      </c>
    </row>
    <row r="106" ht="22" customHeight="1" spans="1:5" x14ac:dyDescent="0.25">
      <c r="A106" s="12"/>
      <c r="B106" s="12"/>
      <c r="C106" s="14"/>
      <c r="D106" s="14"/>
      <c r="E106" s="17" t="str">
        <f>IF(COUNTA($A106:$D106)=0,"",IF($A106="","Check ID",IF(SUMPRODUCT(--(Objects!$A$2:$A$300=$A106))=0,"Check ID",IF(SUMPRODUCT(--(Objects!$A$2:$A$300=$A106))&gt;1,"Duplicate ID",IF(OR(NOT(AND(ISNUMBER(B106),N(B106)&gt;=1,N(B106)&lt;=1000,N(B106)=INT(N(B106)))),NOT(AND(ISNUMBER(C106),N(C106)&gt;=0,N(C106)&lt;=1000000000)),NOT(AND(ISNUMBER(D106),N(D106)&gt;=0,N(D106)&lt;=1000000000))),"Check inputs","OK")))))</f>
        <v/>
      </c>
    </row>
    <row r="107" ht="22" customHeight="1" spans="1:5" x14ac:dyDescent="0.25">
      <c r="A107" s="12"/>
      <c r="B107" s="12"/>
      <c r="C107" s="14"/>
      <c r="D107" s="14"/>
      <c r="E107" s="17" t="str">
        <f>IF(COUNTA($A107:$D107)=0,"",IF($A107="","Check ID",IF(SUMPRODUCT(--(Objects!$A$2:$A$300=$A107))=0,"Check ID",IF(SUMPRODUCT(--(Objects!$A$2:$A$300=$A107))&gt;1,"Duplicate ID",IF(OR(NOT(AND(ISNUMBER(B107),N(B107)&gt;=1,N(B107)&lt;=1000,N(B107)=INT(N(B107)))),NOT(AND(ISNUMBER(C107),N(C107)&gt;=0,N(C107)&lt;=1000000000)),NOT(AND(ISNUMBER(D107),N(D107)&gt;=0,N(D107)&lt;=1000000000))),"Check inputs","OK")))))</f>
        <v/>
      </c>
    </row>
    <row r="108" ht="22" customHeight="1" spans="1:5" x14ac:dyDescent="0.25">
      <c r="A108" s="12"/>
      <c r="B108" s="12"/>
      <c r="C108" s="14"/>
      <c r="D108" s="14"/>
      <c r="E108" s="17" t="str">
        <f>IF(COUNTA($A108:$D108)=0,"",IF($A108="","Check ID",IF(SUMPRODUCT(--(Objects!$A$2:$A$300=$A108))=0,"Check ID",IF(SUMPRODUCT(--(Objects!$A$2:$A$300=$A108))&gt;1,"Duplicate ID",IF(OR(NOT(AND(ISNUMBER(B108),N(B108)&gt;=1,N(B108)&lt;=1000,N(B108)=INT(N(B108)))),NOT(AND(ISNUMBER(C108),N(C108)&gt;=0,N(C108)&lt;=1000000000)),NOT(AND(ISNUMBER(D108),N(D108)&gt;=0,N(D108)&lt;=1000000000))),"Check inputs","OK")))))</f>
        <v/>
      </c>
    </row>
    <row r="109" ht="22" customHeight="1" spans="1:5" x14ac:dyDescent="0.25">
      <c r="A109" s="12"/>
      <c r="B109" s="12"/>
      <c r="C109" s="14"/>
      <c r="D109" s="14"/>
      <c r="E109" s="17" t="str">
        <f>IF(COUNTA($A109:$D109)=0,"",IF($A109="","Check ID",IF(SUMPRODUCT(--(Objects!$A$2:$A$300=$A109))=0,"Check ID",IF(SUMPRODUCT(--(Objects!$A$2:$A$300=$A109))&gt;1,"Duplicate ID",IF(OR(NOT(AND(ISNUMBER(B109),N(B109)&gt;=1,N(B109)&lt;=1000,N(B109)=INT(N(B109)))),NOT(AND(ISNUMBER(C109),N(C109)&gt;=0,N(C109)&lt;=1000000000)),NOT(AND(ISNUMBER(D109),N(D109)&gt;=0,N(D109)&lt;=1000000000))),"Check inputs","OK")))))</f>
        <v/>
      </c>
    </row>
    <row r="110" ht="22" customHeight="1" spans="1:5" x14ac:dyDescent="0.25">
      <c r="A110" s="12"/>
      <c r="B110" s="12"/>
      <c r="C110" s="14"/>
      <c r="D110" s="14"/>
      <c r="E110" s="17" t="str">
        <f>IF(COUNTA($A110:$D110)=0,"",IF($A110="","Check ID",IF(SUMPRODUCT(--(Objects!$A$2:$A$300=$A110))=0,"Check ID",IF(SUMPRODUCT(--(Objects!$A$2:$A$300=$A110))&gt;1,"Duplicate ID",IF(OR(NOT(AND(ISNUMBER(B110),N(B110)&gt;=1,N(B110)&lt;=1000,N(B110)=INT(N(B110)))),NOT(AND(ISNUMBER(C110),N(C110)&gt;=0,N(C110)&lt;=1000000000)),NOT(AND(ISNUMBER(D110),N(D110)&gt;=0,N(D110)&lt;=1000000000))),"Check inputs","OK")))))</f>
        <v/>
      </c>
    </row>
    <row r="111" ht="22" customHeight="1" spans="1:5" x14ac:dyDescent="0.25">
      <c r="A111" s="12"/>
      <c r="B111" s="12"/>
      <c r="C111" s="14"/>
      <c r="D111" s="14"/>
      <c r="E111" s="17" t="str">
        <f>IF(COUNTA($A111:$D111)=0,"",IF($A111="","Check ID",IF(SUMPRODUCT(--(Objects!$A$2:$A$300=$A111))=0,"Check ID",IF(SUMPRODUCT(--(Objects!$A$2:$A$300=$A111))&gt;1,"Duplicate ID",IF(OR(NOT(AND(ISNUMBER(B111),N(B111)&gt;=1,N(B111)&lt;=1000,N(B111)=INT(N(B111)))),NOT(AND(ISNUMBER(C111),N(C111)&gt;=0,N(C111)&lt;=1000000000)),NOT(AND(ISNUMBER(D111),N(D111)&gt;=0,N(D111)&lt;=1000000000))),"Check inputs","OK")))))</f>
        <v/>
      </c>
    </row>
    <row r="112" ht="22" customHeight="1" spans="1:5" x14ac:dyDescent="0.25">
      <c r="A112" s="12"/>
      <c r="B112" s="12"/>
      <c r="C112" s="14"/>
      <c r="D112" s="14"/>
      <c r="E112" s="17" t="str">
        <f>IF(COUNTA($A112:$D112)=0,"",IF($A112="","Check ID",IF(SUMPRODUCT(--(Objects!$A$2:$A$300=$A112))=0,"Check ID",IF(SUMPRODUCT(--(Objects!$A$2:$A$300=$A112))&gt;1,"Duplicate ID",IF(OR(NOT(AND(ISNUMBER(B112),N(B112)&gt;=1,N(B112)&lt;=1000,N(B112)=INT(N(B112)))),NOT(AND(ISNUMBER(C112),N(C112)&gt;=0,N(C112)&lt;=1000000000)),NOT(AND(ISNUMBER(D112),N(D112)&gt;=0,N(D112)&lt;=1000000000))),"Check inputs","OK")))))</f>
        <v/>
      </c>
    </row>
    <row r="113" ht="22" customHeight="1" spans="1:5" x14ac:dyDescent="0.25">
      <c r="A113" s="12"/>
      <c r="B113" s="12"/>
      <c r="C113" s="14"/>
      <c r="D113" s="14"/>
      <c r="E113" s="17" t="str">
        <f>IF(COUNTA($A113:$D113)=0,"",IF($A113="","Check ID",IF(SUMPRODUCT(--(Objects!$A$2:$A$300=$A113))=0,"Check ID",IF(SUMPRODUCT(--(Objects!$A$2:$A$300=$A113))&gt;1,"Duplicate ID",IF(OR(NOT(AND(ISNUMBER(B113),N(B113)&gt;=1,N(B113)&lt;=1000,N(B113)=INT(N(B113)))),NOT(AND(ISNUMBER(C113),N(C113)&gt;=0,N(C113)&lt;=1000000000)),NOT(AND(ISNUMBER(D113),N(D113)&gt;=0,N(D113)&lt;=1000000000))),"Check inputs","OK")))))</f>
        <v/>
      </c>
    </row>
    <row r="114" ht="22" customHeight="1" spans="1:5" x14ac:dyDescent="0.25">
      <c r="A114" s="12"/>
      <c r="B114" s="12"/>
      <c r="C114" s="14"/>
      <c r="D114" s="14"/>
      <c r="E114" s="17" t="str">
        <f>IF(COUNTA($A114:$D114)=0,"",IF($A114="","Check ID",IF(SUMPRODUCT(--(Objects!$A$2:$A$300=$A114))=0,"Check ID",IF(SUMPRODUCT(--(Objects!$A$2:$A$300=$A114))&gt;1,"Duplicate ID",IF(OR(NOT(AND(ISNUMBER(B114),N(B114)&gt;=1,N(B114)&lt;=1000,N(B114)=INT(N(B114)))),NOT(AND(ISNUMBER(C114),N(C114)&gt;=0,N(C114)&lt;=1000000000)),NOT(AND(ISNUMBER(D114),N(D114)&gt;=0,N(D114)&lt;=1000000000))),"Check inputs","OK")))))</f>
        <v/>
      </c>
    </row>
    <row r="115" ht="22" customHeight="1" spans="1:5" x14ac:dyDescent="0.25">
      <c r="A115" s="12"/>
      <c r="B115" s="12"/>
      <c r="C115" s="14"/>
      <c r="D115" s="14"/>
      <c r="E115" s="17" t="str">
        <f>IF(COUNTA($A115:$D115)=0,"",IF($A115="","Check ID",IF(SUMPRODUCT(--(Objects!$A$2:$A$300=$A115))=0,"Check ID",IF(SUMPRODUCT(--(Objects!$A$2:$A$300=$A115))&gt;1,"Duplicate ID",IF(OR(NOT(AND(ISNUMBER(B115),N(B115)&gt;=1,N(B115)&lt;=1000,N(B115)=INT(N(B115)))),NOT(AND(ISNUMBER(C115),N(C115)&gt;=0,N(C115)&lt;=1000000000)),NOT(AND(ISNUMBER(D115),N(D115)&gt;=0,N(D115)&lt;=1000000000))),"Check inputs","OK")))))</f>
        <v/>
      </c>
    </row>
    <row r="116" ht="22" customHeight="1" spans="1:5" x14ac:dyDescent="0.25">
      <c r="A116" s="12"/>
      <c r="B116" s="12"/>
      <c r="C116" s="14"/>
      <c r="D116" s="14"/>
      <c r="E116" s="17" t="str">
        <f>IF(COUNTA($A116:$D116)=0,"",IF($A116="","Check ID",IF(SUMPRODUCT(--(Objects!$A$2:$A$300=$A116))=0,"Check ID",IF(SUMPRODUCT(--(Objects!$A$2:$A$300=$A116))&gt;1,"Duplicate ID",IF(OR(NOT(AND(ISNUMBER(B116),N(B116)&gt;=1,N(B116)&lt;=1000,N(B116)=INT(N(B116)))),NOT(AND(ISNUMBER(C116),N(C116)&gt;=0,N(C116)&lt;=1000000000)),NOT(AND(ISNUMBER(D116),N(D116)&gt;=0,N(D116)&lt;=1000000000))),"Check inputs","OK")))))</f>
        <v/>
      </c>
    </row>
    <row r="117" ht="22" customHeight="1" spans="1:5" x14ac:dyDescent="0.25">
      <c r="A117" s="12"/>
      <c r="B117" s="12"/>
      <c r="C117" s="14"/>
      <c r="D117" s="14"/>
      <c r="E117" s="17" t="str">
        <f>IF(COUNTA($A117:$D117)=0,"",IF($A117="","Check ID",IF(SUMPRODUCT(--(Objects!$A$2:$A$300=$A117))=0,"Check ID",IF(SUMPRODUCT(--(Objects!$A$2:$A$300=$A117))&gt;1,"Duplicate ID",IF(OR(NOT(AND(ISNUMBER(B117),N(B117)&gt;=1,N(B117)&lt;=1000,N(B117)=INT(N(B117)))),NOT(AND(ISNUMBER(C117),N(C117)&gt;=0,N(C117)&lt;=1000000000)),NOT(AND(ISNUMBER(D117),N(D117)&gt;=0,N(D117)&lt;=1000000000))),"Check inputs","OK")))))</f>
        <v/>
      </c>
    </row>
    <row r="118" ht="22" customHeight="1" spans="1:5" x14ac:dyDescent="0.25">
      <c r="A118" s="12"/>
      <c r="B118" s="12"/>
      <c r="C118" s="14"/>
      <c r="D118" s="14"/>
      <c r="E118" s="17" t="str">
        <f>IF(COUNTA($A118:$D118)=0,"",IF($A118="","Check ID",IF(SUMPRODUCT(--(Objects!$A$2:$A$300=$A118))=0,"Check ID",IF(SUMPRODUCT(--(Objects!$A$2:$A$300=$A118))&gt;1,"Duplicate ID",IF(OR(NOT(AND(ISNUMBER(B118),N(B118)&gt;=1,N(B118)&lt;=1000,N(B118)=INT(N(B118)))),NOT(AND(ISNUMBER(C118),N(C118)&gt;=0,N(C118)&lt;=1000000000)),NOT(AND(ISNUMBER(D118),N(D118)&gt;=0,N(D118)&lt;=1000000000))),"Check inputs","OK")))))</f>
        <v/>
      </c>
    </row>
    <row r="119" ht="22" customHeight="1" spans="1:5" x14ac:dyDescent="0.25">
      <c r="A119" s="12"/>
      <c r="B119" s="12"/>
      <c r="C119" s="14"/>
      <c r="D119" s="14"/>
      <c r="E119" s="17" t="str">
        <f>IF(COUNTA($A119:$D119)=0,"",IF($A119="","Check ID",IF(SUMPRODUCT(--(Objects!$A$2:$A$300=$A119))=0,"Check ID",IF(SUMPRODUCT(--(Objects!$A$2:$A$300=$A119))&gt;1,"Duplicate ID",IF(OR(NOT(AND(ISNUMBER(B119),N(B119)&gt;=1,N(B119)&lt;=1000,N(B119)=INT(N(B119)))),NOT(AND(ISNUMBER(C119),N(C119)&gt;=0,N(C119)&lt;=1000000000)),NOT(AND(ISNUMBER(D119),N(D119)&gt;=0,N(D119)&lt;=1000000000))),"Check inputs","OK")))))</f>
        <v/>
      </c>
    </row>
    <row r="120" ht="22" customHeight="1" spans="1:5" x14ac:dyDescent="0.25">
      <c r="A120" s="12"/>
      <c r="B120" s="12"/>
      <c r="C120" s="14"/>
      <c r="D120" s="14"/>
      <c r="E120" s="17" t="str">
        <f>IF(COUNTA($A120:$D120)=0,"",IF($A120="","Check ID",IF(SUMPRODUCT(--(Objects!$A$2:$A$300=$A120))=0,"Check ID",IF(SUMPRODUCT(--(Objects!$A$2:$A$300=$A120))&gt;1,"Duplicate ID",IF(OR(NOT(AND(ISNUMBER(B120),N(B120)&gt;=1,N(B120)&lt;=1000,N(B120)=INT(N(B120)))),NOT(AND(ISNUMBER(C120),N(C120)&gt;=0,N(C120)&lt;=1000000000)),NOT(AND(ISNUMBER(D120),N(D120)&gt;=0,N(D120)&lt;=1000000000))),"Check inputs","OK")))))</f>
        <v/>
      </c>
    </row>
    <row r="121" ht="22" customHeight="1" spans="1:5" x14ac:dyDescent="0.25">
      <c r="A121" s="12"/>
      <c r="B121" s="12"/>
      <c r="C121" s="14"/>
      <c r="D121" s="14"/>
      <c r="E121" s="17" t="str">
        <f>IF(COUNTA($A121:$D121)=0,"",IF($A121="","Check ID",IF(SUMPRODUCT(--(Objects!$A$2:$A$300=$A121))=0,"Check ID",IF(SUMPRODUCT(--(Objects!$A$2:$A$300=$A121))&gt;1,"Duplicate ID",IF(OR(NOT(AND(ISNUMBER(B121),N(B121)&gt;=1,N(B121)&lt;=1000,N(B121)=INT(N(B121)))),NOT(AND(ISNUMBER(C121),N(C121)&gt;=0,N(C121)&lt;=1000000000)),NOT(AND(ISNUMBER(D121),N(D121)&gt;=0,N(D121)&lt;=1000000000))),"Check inputs","OK")))))</f>
        <v/>
      </c>
    </row>
    <row r="122" ht="22" customHeight="1" spans="1:5" x14ac:dyDescent="0.25">
      <c r="A122" s="12"/>
      <c r="B122" s="12"/>
      <c r="C122" s="14"/>
      <c r="D122" s="14"/>
      <c r="E122" s="17" t="str">
        <f>IF(COUNTA($A122:$D122)=0,"",IF($A122="","Check ID",IF(SUMPRODUCT(--(Objects!$A$2:$A$300=$A122))=0,"Check ID",IF(SUMPRODUCT(--(Objects!$A$2:$A$300=$A122))&gt;1,"Duplicate ID",IF(OR(NOT(AND(ISNUMBER(B122),N(B122)&gt;=1,N(B122)&lt;=1000,N(B122)=INT(N(B122)))),NOT(AND(ISNUMBER(C122),N(C122)&gt;=0,N(C122)&lt;=1000000000)),NOT(AND(ISNUMBER(D122),N(D122)&gt;=0,N(D122)&lt;=1000000000))),"Check inputs","OK")))))</f>
        <v/>
      </c>
    </row>
    <row r="123" ht="22" customHeight="1" spans="1:5" x14ac:dyDescent="0.25">
      <c r="A123" s="12"/>
      <c r="B123" s="12"/>
      <c r="C123" s="14"/>
      <c r="D123" s="14"/>
      <c r="E123" s="17" t="str">
        <f>IF(COUNTA($A123:$D123)=0,"",IF($A123="","Check ID",IF(SUMPRODUCT(--(Objects!$A$2:$A$300=$A123))=0,"Check ID",IF(SUMPRODUCT(--(Objects!$A$2:$A$300=$A123))&gt;1,"Duplicate ID",IF(OR(NOT(AND(ISNUMBER(B123),N(B123)&gt;=1,N(B123)&lt;=1000,N(B123)=INT(N(B123)))),NOT(AND(ISNUMBER(C123),N(C123)&gt;=0,N(C123)&lt;=1000000000)),NOT(AND(ISNUMBER(D123),N(D123)&gt;=0,N(D123)&lt;=1000000000))),"Check inputs","OK")))))</f>
        <v/>
      </c>
    </row>
    <row r="124" ht="22" customHeight="1" spans="1:5" x14ac:dyDescent="0.25">
      <c r="A124" s="12"/>
      <c r="B124" s="12"/>
      <c r="C124" s="14"/>
      <c r="D124" s="14"/>
      <c r="E124" s="17" t="str">
        <f>IF(COUNTA($A124:$D124)=0,"",IF($A124="","Check ID",IF(SUMPRODUCT(--(Objects!$A$2:$A$300=$A124))=0,"Check ID",IF(SUMPRODUCT(--(Objects!$A$2:$A$300=$A124))&gt;1,"Duplicate ID",IF(OR(NOT(AND(ISNUMBER(B124),N(B124)&gt;=1,N(B124)&lt;=1000,N(B124)=INT(N(B124)))),NOT(AND(ISNUMBER(C124),N(C124)&gt;=0,N(C124)&lt;=1000000000)),NOT(AND(ISNUMBER(D124),N(D124)&gt;=0,N(D124)&lt;=1000000000))),"Check inputs","OK")))))</f>
        <v/>
      </c>
    </row>
    <row r="125" ht="22" customHeight="1" spans="1:5" x14ac:dyDescent="0.25">
      <c r="A125" s="12"/>
      <c r="B125" s="12"/>
      <c r="C125" s="14"/>
      <c r="D125" s="14"/>
      <c r="E125" s="17" t="str">
        <f>IF(COUNTA($A125:$D125)=0,"",IF($A125="","Check ID",IF(SUMPRODUCT(--(Objects!$A$2:$A$300=$A125))=0,"Check ID",IF(SUMPRODUCT(--(Objects!$A$2:$A$300=$A125))&gt;1,"Duplicate ID",IF(OR(NOT(AND(ISNUMBER(B125),N(B125)&gt;=1,N(B125)&lt;=1000,N(B125)=INT(N(B125)))),NOT(AND(ISNUMBER(C125),N(C125)&gt;=0,N(C125)&lt;=1000000000)),NOT(AND(ISNUMBER(D125),N(D125)&gt;=0,N(D125)&lt;=1000000000))),"Check inputs","OK")))))</f>
        <v/>
      </c>
    </row>
    <row r="126" ht="22" customHeight="1" spans="1:5" x14ac:dyDescent="0.25">
      <c r="A126" s="12"/>
      <c r="B126" s="12"/>
      <c r="C126" s="14"/>
      <c r="D126" s="14"/>
      <c r="E126" s="17" t="str">
        <f>IF(COUNTA($A126:$D126)=0,"",IF($A126="","Check ID",IF(SUMPRODUCT(--(Objects!$A$2:$A$300=$A126))=0,"Check ID",IF(SUMPRODUCT(--(Objects!$A$2:$A$300=$A126))&gt;1,"Duplicate ID",IF(OR(NOT(AND(ISNUMBER(B126),N(B126)&gt;=1,N(B126)&lt;=1000,N(B126)=INT(N(B126)))),NOT(AND(ISNUMBER(C126),N(C126)&gt;=0,N(C126)&lt;=1000000000)),NOT(AND(ISNUMBER(D126),N(D126)&gt;=0,N(D126)&lt;=1000000000))),"Check inputs","OK")))))</f>
        <v/>
      </c>
    </row>
    <row r="127" ht="22" customHeight="1" spans="1:5" x14ac:dyDescent="0.25">
      <c r="A127" s="12"/>
      <c r="B127" s="12"/>
      <c r="C127" s="14"/>
      <c r="D127" s="14"/>
      <c r="E127" s="17" t="str">
        <f>IF(COUNTA($A127:$D127)=0,"",IF($A127="","Check ID",IF(SUMPRODUCT(--(Objects!$A$2:$A$300=$A127))=0,"Check ID",IF(SUMPRODUCT(--(Objects!$A$2:$A$300=$A127))&gt;1,"Duplicate ID",IF(OR(NOT(AND(ISNUMBER(B127),N(B127)&gt;=1,N(B127)&lt;=1000,N(B127)=INT(N(B127)))),NOT(AND(ISNUMBER(C127),N(C127)&gt;=0,N(C127)&lt;=1000000000)),NOT(AND(ISNUMBER(D127),N(D127)&gt;=0,N(D127)&lt;=1000000000))),"Check inputs","OK")))))</f>
        <v/>
      </c>
    </row>
    <row r="128" ht="22" customHeight="1" spans="1:5" x14ac:dyDescent="0.25">
      <c r="A128" s="12"/>
      <c r="B128" s="12"/>
      <c r="C128" s="14"/>
      <c r="D128" s="14"/>
      <c r="E128" s="17" t="str">
        <f>IF(COUNTA($A128:$D128)=0,"",IF($A128="","Check ID",IF(SUMPRODUCT(--(Objects!$A$2:$A$300=$A128))=0,"Check ID",IF(SUMPRODUCT(--(Objects!$A$2:$A$300=$A128))&gt;1,"Duplicate ID",IF(OR(NOT(AND(ISNUMBER(B128),N(B128)&gt;=1,N(B128)&lt;=1000,N(B128)=INT(N(B128)))),NOT(AND(ISNUMBER(C128),N(C128)&gt;=0,N(C128)&lt;=1000000000)),NOT(AND(ISNUMBER(D128),N(D128)&gt;=0,N(D128)&lt;=1000000000))),"Check inputs","OK")))))</f>
        <v/>
      </c>
    </row>
    <row r="129" ht="22" customHeight="1" spans="1:5" x14ac:dyDescent="0.25">
      <c r="A129" s="12"/>
      <c r="B129" s="12"/>
      <c r="C129" s="14"/>
      <c r="D129" s="14"/>
      <c r="E129" s="17" t="str">
        <f>IF(COUNTA($A129:$D129)=0,"",IF($A129="","Check ID",IF(SUMPRODUCT(--(Objects!$A$2:$A$300=$A129))=0,"Check ID",IF(SUMPRODUCT(--(Objects!$A$2:$A$300=$A129))&gt;1,"Duplicate ID",IF(OR(NOT(AND(ISNUMBER(B129),N(B129)&gt;=1,N(B129)&lt;=1000,N(B129)=INT(N(B129)))),NOT(AND(ISNUMBER(C129),N(C129)&gt;=0,N(C129)&lt;=1000000000)),NOT(AND(ISNUMBER(D129),N(D129)&gt;=0,N(D129)&lt;=1000000000))),"Check inputs","OK")))))</f>
        <v/>
      </c>
    </row>
    <row r="130" ht="22" customHeight="1" spans="1:5" x14ac:dyDescent="0.25">
      <c r="A130" s="12"/>
      <c r="B130" s="12"/>
      <c r="C130" s="14"/>
      <c r="D130" s="14"/>
      <c r="E130" s="17" t="str">
        <f>IF(COUNTA($A130:$D130)=0,"",IF($A130="","Check ID",IF(SUMPRODUCT(--(Objects!$A$2:$A$300=$A130))=0,"Check ID",IF(SUMPRODUCT(--(Objects!$A$2:$A$300=$A130))&gt;1,"Duplicate ID",IF(OR(NOT(AND(ISNUMBER(B130),N(B130)&gt;=1,N(B130)&lt;=1000,N(B130)=INT(N(B130)))),NOT(AND(ISNUMBER(C130),N(C130)&gt;=0,N(C130)&lt;=1000000000)),NOT(AND(ISNUMBER(D130),N(D130)&gt;=0,N(D130)&lt;=1000000000))),"Check inputs","OK")))))</f>
        <v/>
      </c>
    </row>
    <row r="131" ht="22" customHeight="1" spans="1:5" x14ac:dyDescent="0.25">
      <c r="A131" s="12"/>
      <c r="B131" s="12"/>
      <c r="C131" s="14"/>
      <c r="D131" s="14"/>
      <c r="E131" s="17" t="str">
        <f>IF(COUNTA($A131:$D131)=0,"",IF($A131="","Check ID",IF(SUMPRODUCT(--(Objects!$A$2:$A$300=$A131))=0,"Check ID",IF(SUMPRODUCT(--(Objects!$A$2:$A$300=$A131))&gt;1,"Duplicate ID",IF(OR(NOT(AND(ISNUMBER(B131),N(B131)&gt;=1,N(B131)&lt;=1000,N(B131)=INT(N(B131)))),NOT(AND(ISNUMBER(C131),N(C131)&gt;=0,N(C131)&lt;=1000000000)),NOT(AND(ISNUMBER(D131),N(D131)&gt;=0,N(D131)&lt;=1000000000))),"Check inputs","OK")))))</f>
        <v/>
      </c>
    </row>
    <row r="132" ht="22" customHeight="1" spans="1:5" x14ac:dyDescent="0.25">
      <c r="A132" s="12"/>
      <c r="B132" s="12"/>
      <c r="C132" s="14"/>
      <c r="D132" s="14"/>
      <c r="E132" s="17" t="str">
        <f>IF(COUNTA($A132:$D132)=0,"",IF($A132="","Check ID",IF(SUMPRODUCT(--(Objects!$A$2:$A$300=$A132))=0,"Check ID",IF(SUMPRODUCT(--(Objects!$A$2:$A$300=$A132))&gt;1,"Duplicate ID",IF(OR(NOT(AND(ISNUMBER(B132),N(B132)&gt;=1,N(B132)&lt;=1000,N(B132)=INT(N(B132)))),NOT(AND(ISNUMBER(C132),N(C132)&gt;=0,N(C132)&lt;=1000000000)),NOT(AND(ISNUMBER(D132),N(D132)&gt;=0,N(D132)&lt;=1000000000))),"Check inputs","OK")))))</f>
        <v/>
      </c>
    </row>
    <row r="133" ht="22" customHeight="1" spans="1:5" x14ac:dyDescent="0.25">
      <c r="A133" s="12"/>
      <c r="B133" s="12"/>
      <c r="C133" s="14"/>
      <c r="D133" s="14"/>
      <c r="E133" s="17" t="str">
        <f>IF(COUNTA($A133:$D133)=0,"",IF($A133="","Check ID",IF(SUMPRODUCT(--(Objects!$A$2:$A$300=$A133))=0,"Check ID",IF(SUMPRODUCT(--(Objects!$A$2:$A$300=$A133))&gt;1,"Duplicate ID",IF(OR(NOT(AND(ISNUMBER(B133),N(B133)&gt;=1,N(B133)&lt;=1000,N(B133)=INT(N(B133)))),NOT(AND(ISNUMBER(C133),N(C133)&gt;=0,N(C133)&lt;=1000000000)),NOT(AND(ISNUMBER(D133),N(D133)&gt;=0,N(D133)&lt;=1000000000))),"Check inputs","OK")))))</f>
        <v/>
      </c>
    </row>
    <row r="134" ht="22" customHeight="1" spans="1:5" x14ac:dyDescent="0.25">
      <c r="A134" s="12"/>
      <c r="B134" s="12"/>
      <c r="C134" s="14"/>
      <c r="D134" s="14"/>
      <c r="E134" s="17" t="str">
        <f>IF(COUNTA($A134:$D134)=0,"",IF($A134="","Check ID",IF(SUMPRODUCT(--(Objects!$A$2:$A$300=$A134))=0,"Check ID",IF(SUMPRODUCT(--(Objects!$A$2:$A$300=$A134))&gt;1,"Duplicate ID",IF(OR(NOT(AND(ISNUMBER(B134),N(B134)&gt;=1,N(B134)&lt;=1000,N(B134)=INT(N(B134)))),NOT(AND(ISNUMBER(C134),N(C134)&gt;=0,N(C134)&lt;=1000000000)),NOT(AND(ISNUMBER(D134),N(D134)&gt;=0,N(D134)&lt;=1000000000))),"Check inputs","OK")))))</f>
        <v/>
      </c>
    </row>
    <row r="135" ht="22" customHeight="1" spans="1:5" x14ac:dyDescent="0.25">
      <c r="A135" s="12"/>
      <c r="B135" s="12"/>
      <c r="C135" s="14"/>
      <c r="D135" s="14"/>
      <c r="E135" s="17" t="str">
        <f>IF(COUNTA($A135:$D135)=0,"",IF($A135="","Check ID",IF(SUMPRODUCT(--(Objects!$A$2:$A$300=$A135))=0,"Check ID",IF(SUMPRODUCT(--(Objects!$A$2:$A$300=$A135))&gt;1,"Duplicate ID",IF(OR(NOT(AND(ISNUMBER(B135),N(B135)&gt;=1,N(B135)&lt;=1000,N(B135)=INT(N(B135)))),NOT(AND(ISNUMBER(C135),N(C135)&gt;=0,N(C135)&lt;=1000000000)),NOT(AND(ISNUMBER(D135),N(D135)&gt;=0,N(D135)&lt;=1000000000))),"Check inputs","OK")))))</f>
        <v/>
      </c>
    </row>
    <row r="136" ht="22" customHeight="1" spans="1:5" x14ac:dyDescent="0.25">
      <c r="A136" s="12"/>
      <c r="B136" s="12"/>
      <c r="C136" s="14"/>
      <c r="D136" s="14"/>
      <c r="E136" s="17" t="str">
        <f>IF(COUNTA($A136:$D136)=0,"",IF($A136="","Check ID",IF(SUMPRODUCT(--(Objects!$A$2:$A$300=$A136))=0,"Check ID",IF(SUMPRODUCT(--(Objects!$A$2:$A$300=$A136))&gt;1,"Duplicate ID",IF(OR(NOT(AND(ISNUMBER(B136),N(B136)&gt;=1,N(B136)&lt;=1000,N(B136)=INT(N(B136)))),NOT(AND(ISNUMBER(C136),N(C136)&gt;=0,N(C136)&lt;=1000000000)),NOT(AND(ISNUMBER(D136),N(D136)&gt;=0,N(D136)&lt;=1000000000))),"Check inputs","OK")))))</f>
        <v/>
      </c>
    </row>
    <row r="137" ht="22" customHeight="1" spans="1:5" x14ac:dyDescent="0.25">
      <c r="A137" s="12"/>
      <c r="B137" s="12"/>
      <c r="C137" s="14"/>
      <c r="D137" s="14"/>
      <c r="E137" s="17" t="str">
        <f>IF(COUNTA($A137:$D137)=0,"",IF($A137="","Check ID",IF(SUMPRODUCT(--(Objects!$A$2:$A$300=$A137))=0,"Check ID",IF(SUMPRODUCT(--(Objects!$A$2:$A$300=$A137))&gt;1,"Duplicate ID",IF(OR(NOT(AND(ISNUMBER(B137),N(B137)&gt;=1,N(B137)&lt;=1000,N(B137)=INT(N(B137)))),NOT(AND(ISNUMBER(C137),N(C137)&gt;=0,N(C137)&lt;=1000000000)),NOT(AND(ISNUMBER(D137),N(D137)&gt;=0,N(D137)&lt;=1000000000))),"Check inputs","OK")))))</f>
        <v/>
      </c>
    </row>
    <row r="138" ht="22" customHeight="1" spans="1:5" x14ac:dyDescent="0.25">
      <c r="A138" s="12"/>
      <c r="B138" s="12"/>
      <c r="C138" s="14"/>
      <c r="D138" s="14"/>
      <c r="E138" s="17" t="str">
        <f>IF(COUNTA($A138:$D138)=0,"",IF($A138="","Check ID",IF(SUMPRODUCT(--(Objects!$A$2:$A$300=$A138))=0,"Check ID",IF(SUMPRODUCT(--(Objects!$A$2:$A$300=$A138))&gt;1,"Duplicate ID",IF(OR(NOT(AND(ISNUMBER(B138),N(B138)&gt;=1,N(B138)&lt;=1000,N(B138)=INT(N(B138)))),NOT(AND(ISNUMBER(C138),N(C138)&gt;=0,N(C138)&lt;=1000000000)),NOT(AND(ISNUMBER(D138),N(D138)&gt;=0,N(D138)&lt;=1000000000))),"Check inputs","OK")))))</f>
        <v/>
      </c>
    </row>
    <row r="139" ht="22" customHeight="1" spans="1:5" x14ac:dyDescent="0.25">
      <c r="A139" s="12"/>
      <c r="B139" s="12"/>
      <c r="C139" s="14"/>
      <c r="D139" s="14"/>
      <c r="E139" s="17" t="str">
        <f>IF(COUNTA($A139:$D139)=0,"",IF($A139="","Check ID",IF(SUMPRODUCT(--(Objects!$A$2:$A$300=$A139))=0,"Check ID",IF(SUMPRODUCT(--(Objects!$A$2:$A$300=$A139))&gt;1,"Duplicate ID",IF(OR(NOT(AND(ISNUMBER(B139),N(B139)&gt;=1,N(B139)&lt;=1000,N(B139)=INT(N(B139)))),NOT(AND(ISNUMBER(C139),N(C139)&gt;=0,N(C139)&lt;=1000000000)),NOT(AND(ISNUMBER(D139),N(D139)&gt;=0,N(D139)&lt;=1000000000))),"Check inputs","OK")))))</f>
        <v/>
      </c>
    </row>
    <row r="140" ht="22" customHeight="1" spans="1:5" x14ac:dyDescent="0.25">
      <c r="A140" s="12"/>
      <c r="B140" s="12"/>
      <c r="C140" s="14"/>
      <c r="D140" s="14"/>
      <c r="E140" s="17" t="str">
        <f>IF(COUNTA($A140:$D140)=0,"",IF($A140="","Check ID",IF(SUMPRODUCT(--(Objects!$A$2:$A$300=$A140))=0,"Check ID",IF(SUMPRODUCT(--(Objects!$A$2:$A$300=$A140))&gt;1,"Duplicate ID",IF(OR(NOT(AND(ISNUMBER(B140),N(B140)&gt;=1,N(B140)&lt;=1000,N(B140)=INT(N(B140)))),NOT(AND(ISNUMBER(C140),N(C140)&gt;=0,N(C140)&lt;=1000000000)),NOT(AND(ISNUMBER(D140),N(D140)&gt;=0,N(D140)&lt;=1000000000))),"Check inputs","OK")))))</f>
        <v/>
      </c>
    </row>
    <row r="141" ht="22" customHeight="1" spans="1:5" x14ac:dyDescent="0.25">
      <c r="A141" s="12"/>
      <c r="B141" s="12"/>
      <c r="C141" s="14"/>
      <c r="D141" s="14"/>
      <c r="E141" s="17" t="str">
        <f>IF(COUNTA($A141:$D141)=0,"",IF($A141="","Check ID",IF(SUMPRODUCT(--(Objects!$A$2:$A$300=$A141))=0,"Check ID",IF(SUMPRODUCT(--(Objects!$A$2:$A$300=$A141))&gt;1,"Duplicate ID",IF(OR(NOT(AND(ISNUMBER(B141),N(B141)&gt;=1,N(B141)&lt;=1000,N(B141)=INT(N(B141)))),NOT(AND(ISNUMBER(C141),N(C141)&gt;=0,N(C141)&lt;=1000000000)),NOT(AND(ISNUMBER(D141),N(D141)&gt;=0,N(D141)&lt;=1000000000))),"Check inputs","OK")))))</f>
        <v/>
      </c>
    </row>
    <row r="142" ht="22" customHeight="1" spans="1:5" x14ac:dyDescent="0.25">
      <c r="A142" s="12"/>
      <c r="B142" s="12"/>
      <c r="C142" s="14"/>
      <c r="D142" s="14"/>
      <c r="E142" s="17" t="str">
        <f>IF(COUNTA($A142:$D142)=0,"",IF($A142="","Check ID",IF(SUMPRODUCT(--(Objects!$A$2:$A$300=$A142))=0,"Check ID",IF(SUMPRODUCT(--(Objects!$A$2:$A$300=$A142))&gt;1,"Duplicate ID",IF(OR(NOT(AND(ISNUMBER(B142),N(B142)&gt;=1,N(B142)&lt;=1000,N(B142)=INT(N(B142)))),NOT(AND(ISNUMBER(C142),N(C142)&gt;=0,N(C142)&lt;=1000000000)),NOT(AND(ISNUMBER(D142),N(D142)&gt;=0,N(D142)&lt;=1000000000))),"Check inputs","OK")))))</f>
        <v/>
      </c>
    </row>
    <row r="143" ht="22" customHeight="1" spans="1:5" x14ac:dyDescent="0.25">
      <c r="A143" s="12"/>
      <c r="B143" s="12"/>
      <c r="C143" s="14"/>
      <c r="D143" s="14"/>
      <c r="E143" s="17" t="str">
        <f>IF(COUNTA($A143:$D143)=0,"",IF($A143="","Check ID",IF(SUMPRODUCT(--(Objects!$A$2:$A$300=$A143))=0,"Check ID",IF(SUMPRODUCT(--(Objects!$A$2:$A$300=$A143))&gt;1,"Duplicate ID",IF(OR(NOT(AND(ISNUMBER(B143),N(B143)&gt;=1,N(B143)&lt;=1000,N(B143)=INT(N(B143)))),NOT(AND(ISNUMBER(C143),N(C143)&gt;=0,N(C143)&lt;=1000000000)),NOT(AND(ISNUMBER(D143),N(D143)&gt;=0,N(D143)&lt;=1000000000))),"Check inputs","OK")))))</f>
        <v/>
      </c>
    </row>
    <row r="144" ht="22" customHeight="1" spans="1:5" x14ac:dyDescent="0.25">
      <c r="A144" s="12"/>
      <c r="B144" s="12"/>
      <c r="C144" s="14"/>
      <c r="D144" s="14"/>
      <c r="E144" s="17" t="str">
        <f>IF(COUNTA($A144:$D144)=0,"",IF($A144="","Check ID",IF(SUMPRODUCT(--(Objects!$A$2:$A$300=$A144))=0,"Check ID",IF(SUMPRODUCT(--(Objects!$A$2:$A$300=$A144))&gt;1,"Duplicate ID",IF(OR(NOT(AND(ISNUMBER(B144),N(B144)&gt;=1,N(B144)&lt;=1000,N(B144)=INT(N(B144)))),NOT(AND(ISNUMBER(C144),N(C144)&gt;=0,N(C144)&lt;=1000000000)),NOT(AND(ISNUMBER(D144),N(D144)&gt;=0,N(D144)&lt;=1000000000))),"Check inputs","OK")))))</f>
        <v/>
      </c>
    </row>
    <row r="145" ht="22" customHeight="1" spans="1:5" x14ac:dyDescent="0.25">
      <c r="A145" s="12"/>
      <c r="B145" s="12"/>
      <c r="C145" s="14"/>
      <c r="D145" s="14"/>
      <c r="E145" s="17" t="str">
        <f>IF(COUNTA($A145:$D145)=0,"",IF($A145="","Check ID",IF(SUMPRODUCT(--(Objects!$A$2:$A$300=$A145))=0,"Check ID",IF(SUMPRODUCT(--(Objects!$A$2:$A$300=$A145))&gt;1,"Duplicate ID",IF(OR(NOT(AND(ISNUMBER(B145),N(B145)&gt;=1,N(B145)&lt;=1000,N(B145)=INT(N(B145)))),NOT(AND(ISNUMBER(C145),N(C145)&gt;=0,N(C145)&lt;=1000000000)),NOT(AND(ISNUMBER(D145),N(D145)&gt;=0,N(D145)&lt;=1000000000))),"Check inputs","OK")))))</f>
        <v/>
      </c>
    </row>
    <row r="146" ht="22" customHeight="1" spans="1:5" x14ac:dyDescent="0.25">
      <c r="A146" s="12"/>
      <c r="B146" s="12"/>
      <c r="C146" s="14"/>
      <c r="D146" s="14"/>
      <c r="E146" s="17" t="str">
        <f>IF(COUNTA($A146:$D146)=0,"",IF($A146="","Check ID",IF(SUMPRODUCT(--(Objects!$A$2:$A$300=$A146))=0,"Check ID",IF(SUMPRODUCT(--(Objects!$A$2:$A$300=$A146))&gt;1,"Duplicate ID",IF(OR(NOT(AND(ISNUMBER(B146),N(B146)&gt;=1,N(B146)&lt;=1000,N(B146)=INT(N(B146)))),NOT(AND(ISNUMBER(C146),N(C146)&gt;=0,N(C146)&lt;=1000000000)),NOT(AND(ISNUMBER(D146),N(D146)&gt;=0,N(D146)&lt;=1000000000))),"Check inputs","OK")))))</f>
        <v/>
      </c>
    </row>
    <row r="147" ht="22" customHeight="1" spans="1:5" x14ac:dyDescent="0.25">
      <c r="A147" s="12"/>
      <c r="B147" s="12"/>
      <c r="C147" s="14"/>
      <c r="D147" s="14"/>
      <c r="E147" s="17" t="str">
        <f>IF(COUNTA($A147:$D147)=0,"",IF($A147="","Check ID",IF(SUMPRODUCT(--(Objects!$A$2:$A$300=$A147))=0,"Check ID",IF(SUMPRODUCT(--(Objects!$A$2:$A$300=$A147))&gt;1,"Duplicate ID",IF(OR(NOT(AND(ISNUMBER(B147),N(B147)&gt;=1,N(B147)&lt;=1000,N(B147)=INT(N(B147)))),NOT(AND(ISNUMBER(C147),N(C147)&gt;=0,N(C147)&lt;=1000000000)),NOT(AND(ISNUMBER(D147),N(D147)&gt;=0,N(D147)&lt;=1000000000))),"Check inputs","OK")))))</f>
        <v/>
      </c>
    </row>
    <row r="148" ht="22" customHeight="1" spans="1:5" x14ac:dyDescent="0.25">
      <c r="A148" s="12"/>
      <c r="B148" s="12"/>
      <c r="C148" s="14"/>
      <c r="D148" s="14"/>
      <c r="E148" s="17" t="str">
        <f>IF(COUNTA($A148:$D148)=0,"",IF($A148="","Check ID",IF(SUMPRODUCT(--(Objects!$A$2:$A$300=$A148))=0,"Check ID",IF(SUMPRODUCT(--(Objects!$A$2:$A$300=$A148))&gt;1,"Duplicate ID",IF(OR(NOT(AND(ISNUMBER(B148),N(B148)&gt;=1,N(B148)&lt;=1000,N(B148)=INT(N(B148)))),NOT(AND(ISNUMBER(C148),N(C148)&gt;=0,N(C148)&lt;=1000000000)),NOT(AND(ISNUMBER(D148),N(D148)&gt;=0,N(D148)&lt;=1000000000))),"Check inputs","OK")))))</f>
        <v/>
      </c>
    </row>
    <row r="149" ht="22" customHeight="1" spans="1:5" x14ac:dyDescent="0.25">
      <c r="A149" s="12"/>
      <c r="B149" s="12"/>
      <c r="C149" s="14"/>
      <c r="D149" s="14"/>
      <c r="E149" s="17" t="str">
        <f>IF(COUNTA($A149:$D149)=0,"",IF($A149="","Check ID",IF(SUMPRODUCT(--(Objects!$A$2:$A$300=$A149))=0,"Check ID",IF(SUMPRODUCT(--(Objects!$A$2:$A$300=$A149))&gt;1,"Duplicate ID",IF(OR(NOT(AND(ISNUMBER(B149),N(B149)&gt;=1,N(B149)&lt;=1000,N(B149)=INT(N(B149)))),NOT(AND(ISNUMBER(C149),N(C149)&gt;=0,N(C149)&lt;=1000000000)),NOT(AND(ISNUMBER(D149),N(D149)&gt;=0,N(D149)&lt;=1000000000))),"Check inputs","OK")))))</f>
        <v/>
      </c>
    </row>
    <row r="150" ht="22" customHeight="1" spans="1:5" x14ac:dyDescent="0.25">
      <c r="A150" s="12"/>
      <c r="B150" s="12"/>
      <c r="C150" s="14"/>
      <c r="D150" s="14"/>
      <c r="E150" s="17" t="str">
        <f>IF(COUNTA($A150:$D150)=0,"",IF($A150="","Check ID",IF(SUMPRODUCT(--(Objects!$A$2:$A$300=$A150))=0,"Check ID",IF(SUMPRODUCT(--(Objects!$A$2:$A$300=$A150))&gt;1,"Duplicate ID",IF(OR(NOT(AND(ISNUMBER(B150),N(B150)&gt;=1,N(B150)&lt;=1000,N(B150)=INT(N(B150)))),NOT(AND(ISNUMBER(C150),N(C150)&gt;=0,N(C150)&lt;=1000000000)),NOT(AND(ISNUMBER(D150),N(D150)&gt;=0,N(D150)&lt;=1000000000))),"Check inputs","OK")))))</f>
        <v/>
      </c>
    </row>
    <row r="151" ht="22" customHeight="1" spans="1:5" x14ac:dyDescent="0.25">
      <c r="A151" s="12"/>
      <c r="B151" s="12"/>
      <c r="C151" s="14"/>
      <c r="D151" s="14"/>
      <c r="E151" s="17" t="str">
        <f>IF(COUNTA($A151:$D151)=0,"",IF($A151="","Check ID",IF(SUMPRODUCT(--(Objects!$A$2:$A$300=$A151))=0,"Check ID",IF(SUMPRODUCT(--(Objects!$A$2:$A$300=$A151))&gt;1,"Duplicate ID",IF(OR(NOT(AND(ISNUMBER(B151),N(B151)&gt;=1,N(B151)&lt;=1000,N(B151)=INT(N(B151)))),NOT(AND(ISNUMBER(C151),N(C151)&gt;=0,N(C151)&lt;=1000000000)),NOT(AND(ISNUMBER(D151),N(D151)&gt;=0,N(D151)&lt;=1000000000))),"Check inputs","OK")))))</f>
        <v/>
      </c>
    </row>
    <row r="152" ht="22" customHeight="1" spans="1:5" x14ac:dyDescent="0.25">
      <c r="A152" s="12"/>
      <c r="B152" s="12"/>
      <c r="C152" s="14"/>
      <c r="D152" s="14"/>
      <c r="E152" s="17" t="str">
        <f>IF(COUNTA($A152:$D152)=0,"",IF($A152="","Check ID",IF(SUMPRODUCT(--(Objects!$A$2:$A$300=$A152))=0,"Check ID",IF(SUMPRODUCT(--(Objects!$A$2:$A$300=$A152))&gt;1,"Duplicate ID",IF(OR(NOT(AND(ISNUMBER(B152),N(B152)&gt;=1,N(B152)&lt;=1000,N(B152)=INT(N(B152)))),NOT(AND(ISNUMBER(C152),N(C152)&gt;=0,N(C152)&lt;=1000000000)),NOT(AND(ISNUMBER(D152),N(D152)&gt;=0,N(D152)&lt;=1000000000))),"Check inputs","OK")))))</f>
        <v/>
      </c>
    </row>
    <row r="153" ht="22" customHeight="1" spans="1:5" x14ac:dyDescent="0.25">
      <c r="A153" s="12"/>
      <c r="B153" s="12"/>
      <c r="C153" s="14"/>
      <c r="D153" s="14"/>
      <c r="E153" s="17" t="str">
        <f>IF(COUNTA($A153:$D153)=0,"",IF($A153="","Check ID",IF(SUMPRODUCT(--(Objects!$A$2:$A$300=$A153))=0,"Check ID",IF(SUMPRODUCT(--(Objects!$A$2:$A$300=$A153))&gt;1,"Duplicate ID",IF(OR(NOT(AND(ISNUMBER(B153),N(B153)&gt;=1,N(B153)&lt;=1000,N(B153)=INT(N(B153)))),NOT(AND(ISNUMBER(C153),N(C153)&gt;=0,N(C153)&lt;=1000000000)),NOT(AND(ISNUMBER(D153),N(D153)&gt;=0,N(D153)&lt;=1000000000))),"Check inputs","OK")))))</f>
        <v/>
      </c>
    </row>
    <row r="154" ht="22" customHeight="1" spans="1:5" x14ac:dyDescent="0.25">
      <c r="A154" s="12"/>
      <c r="B154" s="12"/>
      <c r="C154" s="14"/>
      <c r="D154" s="14"/>
      <c r="E154" s="17" t="str">
        <f>IF(COUNTA($A154:$D154)=0,"",IF($A154="","Check ID",IF(SUMPRODUCT(--(Objects!$A$2:$A$300=$A154))=0,"Check ID",IF(SUMPRODUCT(--(Objects!$A$2:$A$300=$A154))&gt;1,"Duplicate ID",IF(OR(NOT(AND(ISNUMBER(B154),N(B154)&gt;=1,N(B154)&lt;=1000,N(B154)=INT(N(B154)))),NOT(AND(ISNUMBER(C154),N(C154)&gt;=0,N(C154)&lt;=1000000000)),NOT(AND(ISNUMBER(D154),N(D154)&gt;=0,N(D154)&lt;=1000000000))),"Check inputs","OK")))))</f>
        <v/>
      </c>
    </row>
    <row r="155" ht="22" customHeight="1" spans="1:5" x14ac:dyDescent="0.25">
      <c r="A155" s="12"/>
      <c r="B155" s="12"/>
      <c r="C155" s="14"/>
      <c r="D155" s="14"/>
      <c r="E155" s="17" t="str">
        <f>IF(COUNTA($A155:$D155)=0,"",IF($A155="","Check ID",IF(SUMPRODUCT(--(Objects!$A$2:$A$300=$A155))=0,"Check ID",IF(SUMPRODUCT(--(Objects!$A$2:$A$300=$A155))&gt;1,"Duplicate ID",IF(OR(NOT(AND(ISNUMBER(B155),N(B155)&gt;=1,N(B155)&lt;=1000,N(B155)=INT(N(B155)))),NOT(AND(ISNUMBER(C155),N(C155)&gt;=0,N(C155)&lt;=1000000000)),NOT(AND(ISNUMBER(D155),N(D155)&gt;=0,N(D155)&lt;=1000000000))),"Check inputs","OK")))))</f>
        <v/>
      </c>
    </row>
    <row r="156" ht="22" customHeight="1" spans="1:5" x14ac:dyDescent="0.25">
      <c r="A156" s="12"/>
      <c r="B156" s="12"/>
      <c r="C156" s="14"/>
      <c r="D156" s="14"/>
      <c r="E156" s="17" t="str">
        <f>IF(COUNTA($A156:$D156)=0,"",IF($A156="","Check ID",IF(SUMPRODUCT(--(Objects!$A$2:$A$300=$A156))=0,"Check ID",IF(SUMPRODUCT(--(Objects!$A$2:$A$300=$A156))&gt;1,"Duplicate ID",IF(OR(NOT(AND(ISNUMBER(B156),N(B156)&gt;=1,N(B156)&lt;=1000,N(B156)=INT(N(B156)))),NOT(AND(ISNUMBER(C156),N(C156)&gt;=0,N(C156)&lt;=1000000000)),NOT(AND(ISNUMBER(D156),N(D156)&gt;=0,N(D156)&lt;=1000000000))),"Check inputs","OK")))))</f>
        <v/>
      </c>
    </row>
    <row r="157" ht="22" customHeight="1" spans="1:5" x14ac:dyDescent="0.25">
      <c r="A157" s="12"/>
      <c r="B157" s="12"/>
      <c r="C157" s="14"/>
      <c r="D157" s="14"/>
      <c r="E157" s="17" t="str">
        <f>IF(COUNTA($A157:$D157)=0,"",IF($A157="","Check ID",IF(SUMPRODUCT(--(Objects!$A$2:$A$300=$A157))=0,"Check ID",IF(SUMPRODUCT(--(Objects!$A$2:$A$300=$A157))&gt;1,"Duplicate ID",IF(OR(NOT(AND(ISNUMBER(B157),N(B157)&gt;=1,N(B157)&lt;=1000,N(B157)=INT(N(B157)))),NOT(AND(ISNUMBER(C157),N(C157)&gt;=0,N(C157)&lt;=1000000000)),NOT(AND(ISNUMBER(D157),N(D157)&gt;=0,N(D157)&lt;=1000000000))),"Check inputs","OK")))))</f>
        <v/>
      </c>
    </row>
    <row r="158" ht="22" customHeight="1" spans="1:5" x14ac:dyDescent="0.25">
      <c r="A158" s="12"/>
      <c r="B158" s="12"/>
      <c r="C158" s="14"/>
      <c r="D158" s="14"/>
      <c r="E158" s="17" t="str">
        <f>IF(COUNTA($A158:$D158)=0,"",IF($A158="","Check ID",IF(SUMPRODUCT(--(Objects!$A$2:$A$300=$A158))=0,"Check ID",IF(SUMPRODUCT(--(Objects!$A$2:$A$300=$A158))&gt;1,"Duplicate ID",IF(OR(NOT(AND(ISNUMBER(B158),N(B158)&gt;=1,N(B158)&lt;=1000,N(B158)=INT(N(B158)))),NOT(AND(ISNUMBER(C158),N(C158)&gt;=0,N(C158)&lt;=1000000000)),NOT(AND(ISNUMBER(D158),N(D158)&gt;=0,N(D158)&lt;=1000000000))),"Check inputs","OK")))))</f>
        <v/>
      </c>
    </row>
    <row r="159" ht="22" customHeight="1" spans="1:5" x14ac:dyDescent="0.25">
      <c r="A159" s="12"/>
      <c r="B159" s="12"/>
      <c r="C159" s="14"/>
      <c r="D159" s="14"/>
      <c r="E159" s="17" t="str">
        <f>IF(COUNTA($A159:$D159)=0,"",IF($A159="","Check ID",IF(SUMPRODUCT(--(Objects!$A$2:$A$300=$A159))=0,"Check ID",IF(SUMPRODUCT(--(Objects!$A$2:$A$300=$A159))&gt;1,"Duplicate ID",IF(OR(NOT(AND(ISNUMBER(B159),N(B159)&gt;=1,N(B159)&lt;=1000,N(B159)=INT(N(B159)))),NOT(AND(ISNUMBER(C159),N(C159)&gt;=0,N(C159)&lt;=1000000000)),NOT(AND(ISNUMBER(D159),N(D159)&gt;=0,N(D159)&lt;=1000000000))),"Check inputs","OK")))))</f>
        <v/>
      </c>
    </row>
    <row r="160" ht="22" customHeight="1" spans="1:5" x14ac:dyDescent="0.25">
      <c r="A160" s="12"/>
      <c r="B160" s="12"/>
      <c r="C160" s="14"/>
      <c r="D160" s="14"/>
      <c r="E160" s="17" t="str">
        <f>IF(COUNTA($A160:$D160)=0,"",IF($A160="","Check ID",IF(SUMPRODUCT(--(Objects!$A$2:$A$300=$A160))=0,"Check ID",IF(SUMPRODUCT(--(Objects!$A$2:$A$300=$A160))&gt;1,"Duplicate ID",IF(OR(NOT(AND(ISNUMBER(B160),N(B160)&gt;=1,N(B160)&lt;=1000,N(B160)=INT(N(B160)))),NOT(AND(ISNUMBER(C160),N(C160)&gt;=0,N(C160)&lt;=1000000000)),NOT(AND(ISNUMBER(D160),N(D160)&gt;=0,N(D160)&lt;=1000000000))),"Check inputs","OK")))))</f>
        <v/>
      </c>
    </row>
    <row r="161" ht="22" customHeight="1" spans="1:5" x14ac:dyDescent="0.25">
      <c r="A161" s="12"/>
      <c r="B161" s="12"/>
      <c r="C161" s="14"/>
      <c r="D161" s="14"/>
      <c r="E161" s="17" t="str">
        <f>IF(COUNTA($A161:$D161)=0,"",IF($A161="","Check ID",IF(SUMPRODUCT(--(Objects!$A$2:$A$300=$A161))=0,"Check ID",IF(SUMPRODUCT(--(Objects!$A$2:$A$300=$A161))&gt;1,"Duplicate ID",IF(OR(NOT(AND(ISNUMBER(B161),N(B161)&gt;=1,N(B161)&lt;=1000,N(B161)=INT(N(B161)))),NOT(AND(ISNUMBER(C161),N(C161)&gt;=0,N(C161)&lt;=1000000000)),NOT(AND(ISNUMBER(D161),N(D161)&gt;=0,N(D161)&lt;=1000000000))),"Check inputs","OK")))))</f>
        <v/>
      </c>
    </row>
    <row r="162" ht="22" customHeight="1" spans="1:5" x14ac:dyDescent="0.25">
      <c r="A162" s="12"/>
      <c r="B162" s="12"/>
      <c r="C162" s="14"/>
      <c r="D162" s="14"/>
      <c r="E162" s="17" t="str">
        <f>IF(COUNTA($A162:$D162)=0,"",IF($A162="","Check ID",IF(SUMPRODUCT(--(Objects!$A$2:$A$300=$A162))=0,"Check ID",IF(SUMPRODUCT(--(Objects!$A$2:$A$300=$A162))&gt;1,"Duplicate ID",IF(OR(NOT(AND(ISNUMBER(B162),N(B162)&gt;=1,N(B162)&lt;=1000,N(B162)=INT(N(B162)))),NOT(AND(ISNUMBER(C162),N(C162)&gt;=0,N(C162)&lt;=1000000000)),NOT(AND(ISNUMBER(D162),N(D162)&gt;=0,N(D162)&lt;=1000000000))),"Check inputs","OK")))))</f>
        <v/>
      </c>
    </row>
    <row r="163" ht="22" customHeight="1" spans="1:5" x14ac:dyDescent="0.25">
      <c r="A163" s="12"/>
      <c r="B163" s="12"/>
      <c r="C163" s="14"/>
      <c r="D163" s="14"/>
      <c r="E163" s="17" t="str">
        <f>IF(COUNTA($A163:$D163)=0,"",IF($A163="","Check ID",IF(SUMPRODUCT(--(Objects!$A$2:$A$300=$A163))=0,"Check ID",IF(SUMPRODUCT(--(Objects!$A$2:$A$300=$A163))&gt;1,"Duplicate ID",IF(OR(NOT(AND(ISNUMBER(B163),N(B163)&gt;=1,N(B163)&lt;=1000,N(B163)=INT(N(B163)))),NOT(AND(ISNUMBER(C163),N(C163)&gt;=0,N(C163)&lt;=1000000000)),NOT(AND(ISNUMBER(D163),N(D163)&gt;=0,N(D163)&lt;=1000000000))),"Check inputs","OK")))))</f>
        <v/>
      </c>
    </row>
    <row r="164" ht="22" customHeight="1" spans="1:5" x14ac:dyDescent="0.25">
      <c r="A164" s="12"/>
      <c r="B164" s="12"/>
      <c r="C164" s="14"/>
      <c r="D164" s="14"/>
      <c r="E164" s="17" t="str">
        <f>IF(COUNTA($A164:$D164)=0,"",IF($A164="","Check ID",IF(SUMPRODUCT(--(Objects!$A$2:$A$300=$A164))=0,"Check ID",IF(SUMPRODUCT(--(Objects!$A$2:$A$300=$A164))&gt;1,"Duplicate ID",IF(OR(NOT(AND(ISNUMBER(B164),N(B164)&gt;=1,N(B164)&lt;=1000,N(B164)=INT(N(B164)))),NOT(AND(ISNUMBER(C164),N(C164)&gt;=0,N(C164)&lt;=1000000000)),NOT(AND(ISNUMBER(D164),N(D164)&gt;=0,N(D164)&lt;=1000000000))),"Check inputs","OK")))))</f>
        <v/>
      </c>
    </row>
    <row r="165" ht="22" customHeight="1" spans="1:5" x14ac:dyDescent="0.25">
      <c r="A165" s="12"/>
      <c r="B165" s="12"/>
      <c r="C165" s="14"/>
      <c r="D165" s="14"/>
      <c r="E165" s="17" t="str">
        <f>IF(COUNTA($A165:$D165)=0,"",IF($A165="","Check ID",IF(SUMPRODUCT(--(Objects!$A$2:$A$300=$A165))=0,"Check ID",IF(SUMPRODUCT(--(Objects!$A$2:$A$300=$A165))&gt;1,"Duplicate ID",IF(OR(NOT(AND(ISNUMBER(B165),N(B165)&gt;=1,N(B165)&lt;=1000,N(B165)=INT(N(B165)))),NOT(AND(ISNUMBER(C165),N(C165)&gt;=0,N(C165)&lt;=1000000000)),NOT(AND(ISNUMBER(D165),N(D165)&gt;=0,N(D165)&lt;=1000000000))),"Check inputs","OK")))))</f>
        <v/>
      </c>
    </row>
    <row r="166" ht="22" customHeight="1" spans="1:5" x14ac:dyDescent="0.25">
      <c r="A166" s="12"/>
      <c r="B166" s="12"/>
      <c r="C166" s="14"/>
      <c r="D166" s="14"/>
      <c r="E166" s="17" t="str">
        <f>IF(COUNTA($A166:$D166)=0,"",IF($A166="","Check ID",IF(SUMPRODUCT(--(Objects!$A$2:$A$300=$A166))=0,"Check ID",IF(SUMPRODUCT(--(Objects!$A$2:$A$300=$A166))&gt;1,"Duplicate ID",IF(OR(NOT(AND(ISNUMBER(B166),N(B166)&gt;=1,N(B166)&lt;=1000,N(B166)=INT(N(B166)))),NOT(AND(ISNUMBER(C166),N(C166)&gt;=0,N(C166)&lt;=1000000000)),NOT(AND(ISNUMBER(D166),N(D166)&gt;=0,N(D166)&lt;=1000000000))),"Check inputs","OK")))))</f>
        <v/>
      </c>
    </row>
    <row r="167" ht="22" customHeight="1" spans="1:5" x14ac:dyDescent="0.25">
      <c r="A167" s="12"/>
      <c r="B167" s="12"/>
      <c r="C167" s="14"/>
      <c r="D167" s="14"/>
      <c r="E167" s="17" t="str">
        <f>IF(COUNTA($A167:$D167)=0,"",IF($A167="","Check ID",IF(SUMPRODUCT(--(Objects!$A$2:$A$300=$A167))=0,"Check ID",IF(SUMPRODUCT(--(Objects!$A$2:$A$300=$A167))&gt;1,"Duplicate ID",IF(OR(NOT(AND(ISNUMBER(B167),N(B167)&gt;=1,N(B167)&lt;=1000,N(B167)=INT(N(B167)))),NOT(AND(ISNUMBER(C167),N(C167)&gt;=0,N(C167)&lt;=1000000000)),NOT(AND(ISNUMBER(D167),N(D167)&gt;=0,N(D167)&lt;=1000000000))),"Check inputs","OK")))))</f>
        <v/>
      </c>
    </row>
    <row r="168" ht="22" customHeight="1" spans="1:5" x14ac:dyDescent="0.25">
      <c r="A168" s="12"/>
      <c r="B168" s="12"/>
      <c r="C168" s="14"/>
      <c r="D168" s="14"/>
      <c r="E168" s="17" t="str">
        <f>IF(COUNTA($A168:$D168)=0,"",IF($A168="","Check ID",IF(SUMPRODUCT(--(Objects!$A$2:$A$300=$A168))=0,"Check ID",IF(SUMPRODUCT(--(Objects!$A$2:$A$300=$A168))&gt;1,"Duplicate ID",IF(OR(NOT(AND(ISNUMBER(B168),N(B168)&gt;=1,N(B168)&lt;=1000,N(B168)=INT(N(B168)))),NOT(AND(ISNUMBER(C168),N(C168)&gt;=0,N(C168)&lt;=1000000000)),NOT(AND(ISNUMBER(D168),N(D168)&gt;=0,N(D168)&lt;=1000000000))),"Check inputs","OK")))))</f>
        <v/>
      </c>
    </row>
    <row r="169" ht="22" customHeight="1" spans="1:5" x14ac:dyDescent="0.25">
      <c r="A169" s="12"/>
      <c r="B169" s="12"/>
      <c r="C169" s="14"/>
      <c r="D169" s="14"/>
      <c r="E169" s="17" t="str">
        <f>IF(COUNTA($A169:$D169)=0,"",IF($A169="","Check ID",IF(SUMPRODUCT(--(Objects!$A$2:$A$300=$A169))=0,"Check ID",IF(SUMPRODUCT(--(Objects!$A$2:$A$300=$A169))&gt;1,"Duplicate ID",IF(OR(NOT(AND(ISNUMBER(B169),N(B169)&gt;=1,N(B169)&lt;=1000,N(B169)=INT(N(B169)))),NOT(AND(ISNUMBER(C169),N(C169)&gt;=0,N(C169)&lt;=1000000000)),NOT(AND(ISNUMBER(D169),N(D169)&gt;=0,N(D169)&lt;=1000000000))),"Check inputs","OK")))))</f>
        <v/>
      </c>
    </row>
    <row r="170" ht="22" customHeight="1" spans="1:5" x14ac:dyDescent="0.25">
      <c r="A170" s="12"/>
      <c r="B170" s="12"/>
      <c r="C170" s="14"/>
      <c r="D170" s="14"/>
      <c r="E170" s="17" t="str">
        <f>IF(COUNTA($A170:$D170)=0,"",IF($A170="","Check ID",IF(SUMPRODUCT(--(Objects!$A$2:$A$300=$A170))=0,"Check ID",IF(SUMPRODUCT(--(Objects!$A$2:$A$300=$A170))&gt;1,"Duplicate ID",IF(OR(NOT(AND(ISNUMBER(B170),N(B170)&gt;=1,N(B170)&lt;=1000,N(B170)=INT(N(B170)))),NOT(AND(ISNUMBER(C170),N(C170)&gt;=0,N(C170)&lt;=1000000000)),NOT(AND(ISNUMBER(D170),N(D170)&gt;=0,N(D170)&lt;=1000000000))),"Check inputs","OK")))))</f>
        <v/>
      </c>
    </row>
    <row r="171" ht="22" customHeight="1" spans="1:5" x14ac:dyDescent="0.25">
      <c r="A171" s="12"/>
      <c r="B171" s="12"/>
      <c r="C171" s="14"/>
      <c r="D171" s="14"/>
      <c r="E171" s="17" t="str">
        <f>IF(COUNTA($A171:$D171)=0,"",IF($A171="","Check ID",IF(SUMPRODUCT(--(Objects!$A$2:$A$300=$A171))=0,"Check ID",IF(SUMPRODUCT(--(Objects!$A$2:$A$300=$A171))&gt;1,"Duplicate ID",IF(OR(NOT(AND(ISNUMBER(B171),N(B171)&gt;=1,N(B171)&lt;=1000,N(B171)=INT(N(B171)))),NOT(AND(ISNUMBER(C171),N(C171)&gt;=0,N(C171)&lt;=1000000000)),NOT(AND(ISNUMBER(D171),N(D171)&gt;=0,N(D171)&lt;=1000000000))),"Check inputs","OK")))))</f>
        <v/>
      </c>
    </row>
    <row r="172" ht="22" customHeight="1" spans="1:5" x14ac:dyDescent="0.25">
      <c r="A172" s="12"/>
      <c r="B172" s="12"/>
      <c r="C172" s="14"/>
      <c r="D172" s="14"/>
      <c r="E172" s="17" t="str">
        <f>IF(COUNTA($A172:$D172)=0,"",IF($A172="","Check ID",IF(SUMPRODUCT(--(Objects!$A$2:$A$300=$A172))=0,"Check ID",IF(SUMPRODUCT(--(Objects!$A$2:$A$300=$A172))&gt;1,"Duplicate ID",IF(OR(NOT(AND(ISNUMBER(B172),N(B172)&gt;=1,N(B172)&lt;=1000,N(B172)=INT(N(B172)))),NOT(AND(ISNUMBER(C172),N(C172)&gt;=0,N(C172)&lt;=1000000000)),NOT(AND(ISNUMBER(D172),N(D172)&gt;=0,N(D172)&lt;=1000000000))),"Check inputs","OK")))))</f>
        <v/>
      </c>
    </row>
    <row r="173" ht="22" customHeight="1" spans="1:5" x14ac:dyDescent="0.25">
      <c r="A173" s="12"/>
      <c r="B173" s="12"/>
      <c r="C173" s="14"/>
      <c r="D173" s="14"/>
      <c r="E173" s="17" t="str">
        <f>IF(COUNTA($A173:$D173)=0,"",IF($A173="","Check ID",IF(SUMPRODUCT(--(Objects!$A$2:$A$300=$A173))=0,"Check ID",IF(SUMPRODUCT(--(Objects!$A$2:$A$300=$A173))&gt;1,"Duplicate ID",IF(OR(NOT(AND(ISNUMBER(B173),N(B173)&gt;=1,N(B173)&lt;=1000,N(B173)=INT(N(B173)))),NOT(AND(ISNUMBER(C173),N(C173)&gt;=0,N(C173)&lt;=1000000000)),NOT(AND(ISNUMBER(D173),N(D173)&gt;=0,N(D173)&lt;=1000000000))),"Check inputs","OK")))))</f>
        <v/>
      </c>
    </row>
    <row r="174" ht="22" customHeight="1" spans="1:5" x14ac:dyDescent="0.25">
      <c r="A174" s="12"/>
      <c r="B174" s="12"/>
      <c r="C174" s="14"/>
      <c r="D174" s="14"/>
      <c r="E174" s="17" t="str">
        <f>IF(COUNTA($A174:$D174)=0,"",IF($A174="","Check ID",IF(SUMPRODUCT(--(Objects!$A$2:$A$300=$A174))=0,"Check ID",IF(SUMPRODUCT(--(Objects!$A$2:$A$300=$A174))&gt;1,"Duplicate ID",IF(OR(NOT(AND(ISNUMBER(B174),N(B174)&gt;=1,N(B174)&lt;=1000,N(B174)=INT(N(B174)))),NOT(AND(ISNUMBER(C174),N(C174)&gt;=0,N(C174)&lt;=1000000000)),NOT(AND(ISNUMBER(D174),N(D174)&gt;=0,N(D174)&lt;=1000000000))),"Check inputs","OK")))))</f>
        <v/>
      </c>
    </row>
    <row r="175" ht="22" customHeight="1" spans="1:5" x14ac:dyDescent="0.25">
      <c r="A175" s="12"/>
      <c r="B175" s="12"/>
      <c r="C175" s="14"/>
      <c r="D175" s="14"/>
      <c r="E175" s="17" t="str">
        <f>IF(COUNTA($A175:$D175)=0,"",IF($A175="","Check ID",IF(SUMPRODUCT(--(Objects!$A$2:$A$300=$A175))=0,"Check ID",IF(SUMPRODUCT(--(Objects!$A$2:$A$300=$A175))&gt;1,"Duplicate ID",IF(OR(NOT(AND(ISNUMBER(B175),N(B175)&gt;=1,N(B175)&lt;=1000,N(B175)=INT(N(B175)))),NOT(AND(ISNUMBER(C175),N(C175)&gt;=0,N(C175)&lt;=1000000000)),NOT(AND(ISNUMBER(D175),N(D175)&gt;=0,N(D175)&lt;=1000000000))),"Check inputs","OK")))))</f>
        <v/>
      </c>
    </row>
    <row r="176" ht="22" customHeight="1" spans="1:5" x14ac:dyDescent="0.25">
      <c r="A176" s="12"/>
      <c r="B176" s="12"/>
      <c r="C176" s="14"/>
      <c r="D176" s="14"/>
      <c r="E176" s="17" t="str">
        <f>IF(COUNTA($A176:$D176)=0,"",IF($A176="","Check ID",IF(SUMPRODUCT(--(Objects!$A$2:$A$300=$A176))=0,"Check ID",IF(SUMPRODUCT(--(Objects!$A$2:$A$300=$A176))&gt;1,"Duplicate ID",IF(OR(NOT(AND(ISNUMBER(B176),N(B176)&gt;=1,N(B176)&lt;=1000,N(B176)=INT(N(B176)))),NOT(AND(ISNUMBER(C176),N(C176)&gt;=0,N(C176)&lt;=1000000000)),NOT(AND(ISNUMBER(D176),N(D176)&gt;=0,N(D176)&lt;=1000000000))),"Check inputs","OK")))))</f>
        <v/>
      </c>
    </row>
    <row r="177" ht="22" customHeight="1" spans="1:5" x14ac:dyDescent="0.25">
      <c r="A177" s="12"/>
      <c r="B177" s="12"/>
      <c r="C177" s="14"/>
      <c r="D177" s="14"/>
      <c r="E177" s="17" t="str">
        <f>IF(COUNTA($A177:$D177)=0,"",IF($A177="","Check ID",IF(SUMPRODUCT(--(Objects!$A$2:$A$300=$A177))=0,"Check ID",IF(SUMPRODUCT(--(Objects!$A$2:$A$300=$A177))&gt;1,"Duplicate ID",IF(OR(NOT(AND(ISNUMBER(B177),N(B177)&gt;=1,N(B177)&lt;=1000,N(B177)=INT(N(B177)))),NOT(AND(ISNUMBER(C177),N(C177)&gt;=0,N(C177)&lt;=1000000000)),NOT(AND(ISNUMBER(D177),N(D177)&gt;=0,N(D177)&lt;=1000000000))),"Check inputs","OK")))))</f>
        <v/>
      </c>
    </row>
    <row r="178" ht="22" customHeight="1" spans="1:5" x14ac:dyDescent="0.25">
      <c r="A178" s="12"/>
      <c r="B178" s="12"/>
      <c r="C178" s="14"/>
      <c r="D178" s="14"/>
      <c r="E178" s="17" t="str">
        <f>IF(COUNTA($A178:$D178)=0,"",IF($A178="","Check ID",IF(SUMPRODUCT(--(Objects!$A$2:$A$300=$A178))=0,"Check ID",IF(SUMPRODUCT(--(Objects!$A$2:$A$300=$A178))&gt;1,"Duplicate ID",IF(OR(NOT(AND(ISNUMBER(B178),N(B178)&gt;=1,N(B178)&lt;=1000,N(B178)=INT(N(B178)))),NOT(AND(ISNUMBER(C178),N(C178)&gt;=0,N(C178)&lt;=1000000000)),NOT(AND(ISNUMBER(D178),N(D178)&gt;=0,N(D178)&lt;=1000000000))),"Check inputs","OK")))))</f>
        <v/>
      </c>
    </row>
    <row r="179" ht="22" customHeight="1" spans="1:5" x14ac:dyDescent="0.25">
      <c r="A179" s="12"/>
      <c r="B179" s="12"/>
      <c r="C179" s="14"/>
      <c r="D179" s="14"/>
      <c r="E179" s="17" t="str">
        <f>IF(COUNTA($A179:$D179)=0,"",IF($A179="","Check ID",IF(SUMPRODUCT(--(Objects!$A$2:$A$300=$A179))=0,"Check ID",IF(SUMPRODUCT(--(Objects!$A$2:$A$300=$A179))&gt;1,"Duplicate ID",IF(OR(NOT(AND(ISNUMBER(B179),N(B179)&gt;=1,N(B179)&lt;=1000,N(B179)=INT(N(B179)))),NOT(AND(ISNUMBER(C179),N(C179)&gt;=0,N(C179)&lt;=1000000000)),NOT(AND(ISNUMBER(D179),N(D179)&gt;=0,N(D179)&lt;=1000000000))),"Check inputs","OK")))))</f>
        <v/>
      </c>
    </row>
    <row r="180" ht="22" customHeight="1" spans="1:5" x14ac:dyDescent="0.25">
      <c r="A180" s="12"/>
      <c r="B180" s="12"/>
      <c r="C180" s="14"/>
      <c r="D180" s="14"/>
      <c r="E180" s="17" t="str">
        <f>IF(COUNTA($A180:$D180)=0,"",IF($A180="","Check ID",IF(SUMPRODUCT(--(Objects!$A$2:$A$300=$A180))=0,"Check ID",IF(SUMPRODUCT(--(Objects!$A$2:$A$300=$A180))&gt;1,"Duplicate ID",IF(OR(NOT(AND(ISNUMBER(B180),N(B180)&gt;=1,N(B180)&lt;=1000,N(B180)=INT(N(B180)))),NOT(AND(ISNUMBER(C180),N(C180)&gt;=0,N(C180)&lt;=1000000000)),NOT(AND(ISNUMBER(D180),N(D180)&gt;=0,N(D180)&lt;=1000000000))),"Check inputs","OK")))))</f>
        <v/>
      </c>
    </row>
    <row r="181" ht="22" customHeight="1" spans="1:5" x14ac:dyDescent="0.25">
      <c r="A181" s="12"/>
      <c r="B181" s="12"/>
      <c r="C181" s="14"/>
      <c r="D181" s="14"/>
      <c r="E181" s="17" t="str">
        <f>IF(COUNTA($A181:$D181)=0,"",IF($A181="","Check ID",IF(SUMPRODUCT(--(Objects!$A$2:$A$300=$A181))=0,"Check ID",IF(SUMPRODUCT(--(Objects!$A$2:$A$300=$A181))&gt;1,"Duplicate ID",IF(OR(NOT(AND(ISNUMBER(B181),N(B181)&gt;=1,N(B181)&lt;=1000,N(B181)=INT(N(B181)))),NOT(AND(ISNUMBER(C181),N(C181)&gt;=0,N(C181)&lt;=1000000000)),NOT(AND(ISNUMBER(D181),N(D181)&gt;=0,N(D181)&lt;=1000000000))),"Check inputs","OK")))))</f>
        <v/>
      </c>
    </row>
    <row r="182" ht="22" customHeight="1" spans="1:5" x14ac:dyDescent="0.25">
      <c r="A182" s="12"/>
      <c r="B182" s="12"/>
      <c r="C182" s="14"/>
      <c r="D182" s="14"/>
      <c r="E182" s="17" t="str">
        <f>IF(COUNTA($A182:$D182)=0,"",IF($A182="","Check ID",IF(SUMPRODUCT(--(Objects!$A$2:$A$300=$A182))=0,"Check ID",IF(SUMPRODUCT(--(Objects!$A$2:$A$300=$A182))&gt;1,"Duplicate ID",IF(OR(NOT(AND(ISNUMBER(B182),N(B182)&gt;=1,N(B182)&lt;=1000,N(B182)=INT(N(B182)))),NOT(AND(ISNUMBER(C182),N(C182)&gt;=0,N(C182)&lt;=1000000000)),NOT(AND(ISNUMBER(D182),N(D182)&gt;=0,N(D182)&lt;=1000000000))),"Check inputs","OK")))))</f>
        <v/>
      </c>
    </row>
    <row r="183" ht="22" customHeight="1" spans="1:5" x14ac:dyDescent="0.25">
      <c r="A183" s="12"/>
      <c r="B183" s="12"/>
      <c r="C183" s="14"/>
      <c r="D183" s="14"/>
      <c r="E183" s="17" t="str">
        <f>IF(COUNTA($A183:$D183)=0,"",IF($A183="","Check ID",IF(SUMPRODUCT(--(Objects!$A$2:$A$300=$A183))=0,"Check ID",IF(SUMPRODUCT(--(Objects!$A$2:$A$300=$A183))&gt;1,"Duplicate ID",IF(OR(NOT(AND(ISNUMBER(B183),N(B183)&gt;=1,N(B183)&lt;=1000,N(B183)=INT(N(B183)))),NOT(AND(ISNUMBER(C183),N(C183)&gt;=0,N(C183)&lt;=1000000000)),NOT(AND(ISNUMBER(D183),N(D183)&gt;=0,N(D183)&lt;=1000000000))),"Check inputs","OK")))))</f>
        <v/>
      </c>
    </row>
    <row r="184" ht="22" customHeight="1" spans="1:5" x14ac:dyDescent="0.25">
      <c r="A184" s="12"/>
      <c r="B184" s="12"/>
      <c r="C184" s="14"/>
      <c r="D184" s="14"/>
      <c r="E184" s="17" t="str">
        <f>IF(COUNTA($A184:$D184)=0,"",IF($A184="","Check ID",IF(SUMPRODUCT(--(Objects!$A$2:$A$300=$A184))=0,"Check ID",IF(SUMPRODUCT(--(Objects!$A$2:$A$300=$A184))&gt;1,"Duplicate ID",IF(OR(NOT(AND(ISNUMBER(B184),N(B184)&gt;=1,N(B184)&lt;=1000,N(B184)=INT(N(B184)))),NOT(AND(ISNUMBER(C184),N(C184)&gt;=0,N(C184)&lt;=1000000000)),NOT(AND(ISNUMBER(D184),N(D184)&gt;=0,N(D184)&lt;=1000000000))),"Check inputs","OK")))))</f>
        <v/>
      </c>
    </row>
    <row r="185" ht="22" customHeight="1" spans="1:5" x14ac:dyDescent="0.25">
      <c r="A185" s="12"/>
      <c r="B185" s="12"/>
      <c r="C185" s="14"/>
      <c r="D185" s="14"/>
      <c r="E185" s="17" t="str">
        <f>IF(COUNTA($A185:$D185)=0,"",IF($A185="","Check ID",IF(SUMPRODUCT(--(Objects!$A$2:$A$300=$A185))=0,"Check ID",IF(SUMPRODUCT(--(Objects!$A$2:$A$300=$A185))&gt;1,"Duplicate ID",IF(OR(NOT(AND(ISNUMBER(B185),N(B185)&gt;=1,N(B185)&lt;=1000,N(B185)=INT(N(B185)))),NOT(AND(ISNUMBER(C185),N(C185)&gt;=0,N(C185)&lt;=1000000000)),NOT(AND(ISNUMBER(D185),N(D185)&gt;=0,N(D185)&lt;=1000000000))),"Check inputs","OK")))))</f>
        <v/>
      </c>
    </row>
    <row r="186" ht="22" customHeight="1" spans="1:5" x14ac:dyDescent="0.25">
      <c r="A186" s="12"/>
      <c r="B186" s="12"/>
      <c r="C186" s="14"/>
      <c r="D186" s="14"/>
      <c r="E186" s="17" t="str">
        <f>IF(COUNTA($A186:$D186)=0,"",IF($A186="","Check ID",IF(SUMPRODUCT(--(Objects!$A$2:$A$300=$A186))=0,"Check ID",IF(SUMPRODUCT(--(Objects!$A$2:$A$300=$A186))&gt;1,"Duplicate ID",IF(OR(NOT(AND(ISNUMBER(B186),N(B186)&gt;=1,N(B186)&lt;=1000,N(B186)=INT(N(B186)))),NOT(AND(ISNUMBER(C186),N(C186)&gt;=0,N(C186)&lt;=1000000000)),NOT(AND(ISNUMBER(D186),N(D186)&gt;=0,N(D186)&lt;=1000000000))),"Check inputs","OK")))))</f>
        <v/>
      </c>
    </row>
    <row r="187" ht="22" customHeight="1" spans="1:5" x14ac:dyDescent="0.25">
      <c r="A187" s="12"/>
      <c r="B187" s="12"/>
      <c r="C187" s="14"/>
      <c r="D187" s="14"/>
      <c r="E187" s="17" t="str">
        <f>IF(COUNTA($A187:$D187)=0,"",IF($A187="","Check ID",IF(SUMPRODUCT(--(Objects!$A$2:$A$300=$A187))=0,"Check ID",IF(SUMPRODUCT(--(Objects!$A$2:$A$300=$A187))&gt;1,"Duplicate ID",IF(OR(NOT(AND(ISNUMBER(B187),N(B187)&gt;=1,N(B187)&lt;=1000,N(B187)=INT(N(B187)))),NOT(AND(ISNUMBER(C187),N(C187)&gt;=0,N(C187)&lt;=1000000000)),NOT(AND(ISNUMBER(D187),N(D187)&gt;=0,N(D187)&lt;=1000000000))),"Check inputs","OK")))))</f>
        <v/>
      </c>
    </row>
    <row r="188" ht="22" customHeight="1" spans="1:5" x14ac:dyDescent="0.25">
      <c r="A188" s="12"/>
      <c r="B188" s="12"/>
      <c r="C188" s="14"/>
      <c r="D188" s="14"/>
      <c r="E188" s="17" t="str">
        <f>IF(COUNTA($A188:$D188)=0,"",IF($A188="","Check ID",IF(SUMPRODUCT(--(Objects!$A$2:$A$300=$A188))=0,"Check ID",IF(SUMPRODUCT(--(Objects!$A$2:$A$300=$A188))&gt;1,"Duplicate ID",IF(OR(NOT(AND(ISNUMBER(B188),N(B188)&gt;=1,N(B188)&lt;=1000,N(B188)=INT(N(B188)))),NOT(AND(ISNUMBER(C188),N(C188)&gt;=0,N(C188)&lt;=1000000000)),NOT(AND(ISNUMBER(D188),N(D188)&gt;=0,N(D188)&lt;=1000000000))),"Check inputs","OK")))))</f>
        <v/>
      </c>
    </row>
    <row r="189" ht="22" customHeight="1" spans="1:5" x14ac:dyDescent="0.25">
      <c r="A189" s="12"/>
      <c r="B189" s="12"/>
      <c r="C189" s="14"/>
      <c r="D189" s="14"/>
      <c r="E189" s="17" t="str">
        <f>IF(COUNTA($A189:$D189)=0,"",IF($A189="","Check ID",IF(SUMPRODUCT(--(Objects!$A$2:$A$300=$A189))=0,"Check ID",IF(SUMPRODUCT(--(Objects!$A$2:$A$300=$A189))&gt;1,"Duplicate ID",IF(OR(NOT(AND(ISNUMBER(B189),N(B189)&gt;=1,N(B189)&lt;=1000,N(B189)=INT(N(B189)))),NOT(AND(ISNUMBER(C189),N(C189)&gt;=0,N(C189)&lt;=1000000000)),NOT(AND(ISNUMBER(D189),N(D189)&gt;=0,N(D189)&lt;=1000000000))),"Check inputs","OK")))))</f>
        <v/>
      </c>
    </row>
    <row r="190" ht="22" customHeight="1" spans="1:5" x14ac:dyDescent="0.25">
      <c r="A190" s="12"/>
      <c r="B190" s="12"/>
      <c r="C190" s="14"/>
      <c r="D190" s="14"/>
      <c r="E190" s="17" t="str">
        <f>IF(COUNTA($A190:$D190)=0,"",IF($A190="","Check ID",IF(SUMPRODUCT(--(Objects!$A$2:$A$300=$A190))=0,"Check ID",IF(SUMPRODUCT(--(Objects!$A$2:$A$300=$A190))&gt;1,"Duplicate ID",IF(OR(NOT(AND(ISNUMBER(B190),N(B190)&gt;=1,N(B190)&lt;=1000,N(B190)=INT(N(B190)))),NOT(AND(ISNUMBER(C190),N(C190)&gt;=0,N(C190)&lt;=1000000000)),NOT(AND(ISNUMBER(D190),N(D190)&gt;=0,N(D190)&lt;=1000000000))),"Check inputs","OK")))))</f>
        <v/>
      </c>
    </row>
    <row r="191" ht="22" customHeight="1" spans="1:5" x14ac:dyDescent="0.25">
      <c r="A191" s="12"/>
      <c r="B191" s="12"/>
      <c r="C191" s="14"/>
      <c r="D191" s="14"/>
      <c r="E191" s="17" t="str">
        <f>IF(COUNTA($A191:$D191)=0,"",IF($A191="","Check ID",IF(SUMPRODUCT(--(Objects!$A$2:$A$300=$A191))=0,"Check ID",IF(SUMPRODUCT(--(Objects!$A$2:$A$300=$A191))&gt;1,"Duplicate ID",IF(OR(NOT(AND(ISNUMBER(B191),N(B191)&gt;=1,N(B191)&lt;=1000,N(B191)=INT(N(B191)))),NOT(AND(ISNUMBER(C191),N(C191)&gt;=0,N(C191)&lt;=1000000000)),NOT(AND(ISNUMBER(D191),N(D191)&gt;=0,N(D191)&lt;=1000000000))),"Check inputs","OK")))))</f>
        <v/>
      </c>
    </row>
    <row r="192" ht="22" customHeight="1" spans="1:5" x14ac:dyDescent="0.25">
      <c r="A192" s="12"/>
      <c r="B192" s="12"/>
      <c r="C192" s="14"/>
      <c r="D192" s="14"/>
      <c r="E192" s="17" t="str">
        <f>IF(COUNTA($A192:$D192)=0,"",IF($A192="","Check ID",IF(SUMPRODUCT(--(Objects!$A$2:$A$300=$A192))=0,"Check ID",IF(SUMPRODUCT(--(Objects!$A$2:$A$300=$A192))&gt;1,"Duplicate ID",IF(OR(NOT(AND(ISNUMBER(B192),N(B192)&gt;=1,N(B192)&lt;=1000,N(B192)=INT(N(B192)))),NOT(AND(ISNUMBER(C192),N(C192)&gt;=0,N(C192)&lt;=1000000000)),NOT(AND(ISNUMBER(D192),N(D192)&gt;=0,N(D192)&lt;=1000000000))),"Check inputs","OK")))))</f>
        <v/>
      </c>
    </row>
    <row r="193" ht="22" customHeight="1" spans="1:5" x14ac:dyDescent="0.25">
      <c r="A193" s="12"/>
      <c r="B193" s="12"/>
      <c r="C193" s="14"/>
      <c r="D193" s="14"/>
      <c r="E193" s="17" t="str">
        <f>IF(COUNTA($A193:$D193)=0,"",IF($A193="","Check ID",IF(SUMPRODUCT(--(Objects!$A$2:$A$300=$A193))=0,"Check ID",IF(SUMPRODUCT(--(Objects!$A$2:$A$300=$A193))&gt;1,"Duplicate ID",IF(OR(NOT(AND(ISNUMBER(B193),N(B193)&gt;=1,N(B193)&lt;=1000,N(B193)=INT(N(B193)))),NOT(AND(ISNUMBER(C193),N(C193)&gt;=0,N(C193)&lt;=1000000000)),NOT(AND(ISNUMBER(D193),N(D193)&gt;=0,N(D193)&lt;=1000000000))),"Check inputs","OK")))))</f>
        <v/>
      </c>
    </row>
    <row r="194" ht="22" customHeight="1" spans="1:5" x14ac:dyDescent="0.25">
      <c r="A194" s="12"/>
      <c r="B194" s="12"/>
      <c r="C194" s="14"/>
      <c r="D194" s="14"/>
      <c r="E194" s="17" t="str">
        <f>IF(COUNTA($A194:$D194)=0,"",IF($A194="","Check ID",IF(SUMPRODUCT(--(Objects!$A$2:$A$300=$A194))=0,"Check ID",IF(SUMPRODUCT(--(Objects!$A$2:$A$300=$A194))&gt;1,"Duplicate ID",IF(OR(NOT(AND(ISNUMBER(B194),N(B194)&gt;=1,N(B194)&lt;=1000,N(B194)=INT(N(B194)))),NOT(AND(ISNUMBER(C194),N(C194)&gt;=0,N(C194)&lt;=1000000000)),NOT(AND(ISNUMBER(D194),N(D194)&gt;=0,N(D194)&lt;=1000000000))),"Check inputs","OK")))))</f>
        <v/>
      </c>
    </row>
    <row r="195" ht="22" customHeight="1" spans="1:5" x14ac:dyDescent="0.25">
      <c r="A195" s="12"/>
      <c r="B195" s="12"/>
      <c r="C195" s="14"/>
      <c r="D195" s="14"/>
      <c r="E195" s="17" t="str">
        <f>IF(COUNTA($A195:$D195)=0,"",IF($A195="","Check ID",IF(SUMPRODUCT(--(Objects!$A$2:$A$300=$A195))=0,"Check ID",IF(SUMPRODUCT(--(Objects!$A$2:$A$300=$A195))&gt;1,"Duplicate ID",IF(OR(NOT(AND(ISNUMBER(B195),N(B195)&gt;=1,N(B195)&lt;=1000,N(B195)=INT(N(B195)))),NOT(AND(ISNUMBER(C195),N(C195)&gt;=0,N(C195)&lt;=1000000000)),NOT(AND(ISNUMBER(D195),N(D195)&gt;=0,N(D195)&lt;=1000000000))),"Check inputs","OK")))))</f>
        <v/>
      </c>
    </row>
    <row r="196" ht="22" customHeight="1" spans="1:5" x14ac:dyDescent="0.25">
      <c r="A196" s="12"/>
      <c r="B196" s="12"/>
      <c r="C196" s="14"/>
      <c r="D196" s="14"/>
      <c r="E196" s="17" t="str">
        <f>IF(COUNTA($A196:$D196)=0,"",IF($A196="","Check ID",IF(SUMPRODUCT(--(Objects!$A$2:$A$300=$A196))=0,"Check ID",IF(SUMPRODUCT(--(Objects!$A$2:$A$300=$A196))&gt;1,"Duplicate ID",IF(OR(NOT(AND(ISNUMBER(B196),N(B196)&gt;=1,N(B196)&lt;=1000,N(B196)=INT(N(B196)))),NOT(AND(ISNUMBER(C196),N(C196)&gt;=0,N(C196)&lt;=1000000000)),NOT(AND(ISNUMBER(D196),N(D196)&gt;=0,N(D196)&lt;=1000000000))),"Check inputs","OK")))))</f>
        <v/>
      </c>
    </row>
    <row r="197" ht="22" customHeight="1" spans="1:5" x14ac:dyDescent="0.25">
      <c r="A197" s="12"/>
      <c r="B197" s="12"/>
      <c r="C197" s="14"/>
      <c r="D197" s="14"/>
      <c r="E197" s="17" t="str">
        <f>IF(COUNTA($A197:$D197)=0,"",IF($A197="","Check ID",IF(SUMPRODUCT(--(Objects!$A$2:$A$300=$A197))=0,"Check ID",IF(SUMPRODUCT(--(Objects!$A$2:$A$300=$A197))&gt;1,"Duplicate ID",IF(OR(NOT(AND(ISNUMBER(B197),N(B197)&gt;=1,N(B197)&lt;=1000,N(B197)=INT(N(B197)))),NOT(AND(ISNUMBER(C197),N(C197)&gt;=0,N(C197)&lt;=1000000000)),NOT(AND(ISNUMBER(D197),N(D197)&gt;=0,N(D197)&lt;=1000000000))),"Check inputs","OK")))))</f>
        <v/>
      </c>
    </row>
    <row r="198" ht="22" customHeight="1" spans="1:5" x14ac:dyDescent="0.25">
      <c r="A198" s="12"/>
      <c r="B198" s="12"/>
      <c r="C198" s="14"/>
      <c r="D198" s="14"/>
      <c r="E198" s="17" t="str">
        <f>IF(COUNTA($A198:$D198)=0,"",IF($A198="","Check ID",IF(SUMPRODUCT(--(Objects!$A$2:$A$300=$A198))=0,"Check ID",IF(SUMPRODUCT(--(Objects!$A$2:$A$300=$A198))&gt;1,"Duplicate ID",IF(OR(NOT(AND(ISNUMBER(B198),N(B198)&gt;=1,N(B198)&lt;=1000,N(B198)=INT(N(B198)))),NOT(AND(ISNUMBER(C198),N(C198)&gt;=0,N(C198)&lt;=1000000000)),NOT(AND(ISNUMBER(D198),N(D198)&gt;=0,N(D198)&lt;=1000000000))),"Check inputs","OK")))))</f>
        <v/>
      </c>
    </row>
    <row r="199" ht="22" customHeight="1" spans="1:5" x14ac:dyDescent="0.25">
      <c r="A199" s="12"/>
      <c r="B199" s="12"/>
      <c r="C199" s="14"/>
      <c r="D199" s="14"/>
      <c r="E199" s="17" t="str">
        <f>IF(COUNTA($A199:$D199)=0,"",IF($A199="","Check ID",IF(SUMPRODUCT(--(Objects!$A$2:$A$300=$A199))=0,"Check ID",IF(SUMPRODUCT(--(Objects!$A$2:$A$300=$A199))&gt;1,"Duplicate ID",IF(OR(NOT(AND(ISNUMBER(B199),N(B199)&gt;=1,N(B199)&lt;=1000,N(B199)=INT(N(B199)))),NOT(AND(ISNUMBER(C199),N(C199)&gt;=0,N(C199)&lt;=1000000000)),NOT(AND(ISNUMBER(D199),N(D199)&gt;=0,N(D199)&lt;=1000000000))),"Check inputs","OK")))))</f>
        <v/>
      </c>
    </row>
    <row r="200" ht="22" customHeight="1" spans="1:5" x14ac:dyDescent="0.25">
      <c r="A200" s="12"/>
      <c r="B200" s="12"/>
      <c r="C200" s="14"/>
      <c r="D200" s="14"/>
      <c r="E200" s="17" t="str">
        <f>IF(COUNTA($A200:$D200)=0,"",IF($A200="","Check ID",IF(SUMPRODUCT(--(Objects!$A$2:$A$300=$A200))=0,"Check ID",IF(SUMPRODUCT(--(Objects!$A$2:$A$300=$A200))&gt;1,"Duplicate ID",IF(OR(NOT(AND(ISNUMBER(B200),N(B200)&gt;=1,N(B200)&lt;=1000,N(B200)=INT(N(B200)))),NOT(AND(ISNUMBER(C200),N(C200)&gt;=0,N(C200)&lt;=1000000000)),NOT(AND(ISNUMBER(D200),N(D200)&gt;=0,N(D200)&lt;=1000000000))),"Check inputs","OK")))))</f>
        <v/>
      </c>
    </row>
    <row r="201" ht="22" customHeight="1" spans="1:5" x14ac:dyDescent="0.25">
      <c r="A201" s="12"/>
      <c r="B201" s="12"/>
      <c r="C201" s="14"/>
      <c r="D201" s="14"/>
      <c r="E201" s="17" t="str">
        <f>IF(COUNTA($A201:$D201)=0,"",IF($A201="","Check ID",IF(SUMPRODUCT(--(Objects!$A$2:$A$300=$A201))=0,"Check ID",IF(SUMPRODUCT(--(Objects!$A$2:$A$300=$A201))&gt;1,"Duplicate ID",IF(OR(NOT(AND(ISNUMBER(B201),N(B201)&gt;=1,N(B201)&lt;=1000,N(B201)=INT(N(B201)))),NOT(AND(ISNUMBER(C201),N(C201)&gt;=0,N(C201)&lt;=1000000000)),NOT(AND(ISNUMBER(D201),N(D201)&gt;=0,N(D201)&lt;=1000000000))),"Check inputs","OK")))))</f>
        <v/>
      </c>
    </row>
    <row r="202" ht="22" customHeight="1" spans="1:5" x14ac:dyDescent="0.25">
      <c r="A202" s="12"/>
      <c r="B202" s="12"/>
      <c r="C202" s="14"/>
      <c r="D202" s="14"/>
      <c r="E202" s="17" t="str">
        <f>IF(COUNTA($A202:$D202)=0,"",IF($A202="","Check ID",IF(SUMPRODUCT(--(Objects!$A$2:$A$300=$A202))=0,"Check ID",IF(SUMPRODUCT(--(Objects!$A$2:$A$300=$A202))&gt;1,"Duplicate ID",IF(OR(NOT(AND(ISNUMBER(B202),N(B202)&gt;=1,N(B202)&lt;=1000,N(B202)=INT(N(B202)))),NOT(AND(ISNUMBER(C202),N(C202)&gt;=0,N(C202)&lt;=1000000000)),NOT(AND(ISNUMBER(D202),N(D202)&gt;=0,N(D202)&lt;=1000000000))),"Check inputs","OK")))))</f>
        <v/>
      </c>
    </row>
    <row r="203" ht="22" customHeight="1" spans="1:5" x14ac:dyDescent="0.25">
      <c r="A203" s="12"/>
      <c r="B203" s="12"/>
      <c r="C203" s="14"/>
      <c r="D203" s="14"/>
      <c r="E203" s="17" t="str">
        <f>IF(COUNTA($A203:$D203)=0,"",IF($A203="","Check ID",IF(SUMPRODUCT(--(Objects!$A$2:$A$300=$A203))=0,"Check ID",IF(SUMPRODUCT(--(Objects!$A$2:$A$300=$A203))&gt;1,"Duplicate ID",IF(OR(NOT(AND(ISNUMBER(B203),N(B203)&gt;=1,N(B203)&lt;=1000,N(B203)=INT(N(B203)))),NOT(AND(ISNUMBER(C203),N(C203)&gt;=0,N(C203)&lt;=1000000000)),NOT(AND(ISNUMBER(D203),N(D203)&gt;=0,N(D203)&lt;=1000000000))),"Check inputs","OK")))))</f>
        <v/>
      </c>
    </row>
    <row r="204" ht="22" customHeight="1" spans="1:5" x14ac:dyDescent="0.25">
      <c r="A204" s="12"/>
      <c r="B204" s="12"/>
      <c r="C204" s="14"/>
      <c r="D204" s="14"/>
      <c r="E204" s="17" t="str">
        <f>IF(COUNTA($A204:$D204)=0,"",IF($A204="","Check ID",IF(SUMPRODUCT(--(Objects!$A$2:$A$300=$A204))=0,"Check ID",IF(SUMPRODUCT(--(Objects!$A$2:$A$300=$A204))&gt;1,"Duplicate ID",IF(OR(NOT(AND(ISNUMBER(B204),N(B204)&gt;=1,N(B204)&lt;=1000,N(B204)=INT(N(B204)))),NOT(AND(ISNUMBER(C204),N(C204)&gt;=0,N(C204)&lt;=1000000000)),NOT(AND(ISNUMBER(D204),N(D204)&gt;=0,N(D204)&lt;=1000000000))),"Check inputs","OK")))))</f>
        <v/>
      </c>
    </row>
    <row r="205" ht="22" customHeight="1" spans="1:5" x14ac:dyDescent="0.25">
      <c r="A205" s="12"/>
      <c r="B205" s="12"/>
      <c r="C205" s="14"/>
      <c r="D205" s="14"/>
      <c r="E205" s="17" t="str">
        <f>IF(COUNTA($A205:$D205)=0,"",IF($A205="","Check ID",IF(SUMPRODUCT(--(Objects!$A$2:$A$300=$A205))=0,"Check ID",IF(SUMPRODUCT(--(Objects!$A$2:$A$300=$A205))&gt;1,"Duplicate ID",IF(OR(NOT(AND(ISNUMBER(B205),N(B205)&gt;=1,N(B205)&lt;=1000,N(B205)=INT(N(B205)))),NOT(AND(ISNUMBER(C205),N(C205)&gt;=0,N(C205)&lt;=1000000000)),NOT(AND(ISNUMBER(D205),N(D205)&gt;=0,N(D205)&lt;=1000000000))),"Check inputs","OK")))))</f>
        <v/>
      </c>
    </row>
    <row r="206" ht="22" customHeight="1" spans="1:5" x14ac:dyDescent="0.25">
      <c r="A206" s="12"/>
      <c r="B206" s="12"/>
      <c r="C206" s="14"/>
      <c r="D206" s="14"/>
      <c r="E206" s="17" t="str">
        <f>IF(COUNTA($A206:$D206)=0,"",IF($A206="","Check ID",IF(SUMPRODUCT(--(Objects!$A$2:$A$300=$A206))=0,"Check ID",IF(SUMPRODUCT(--(Objects!$A$2:$A$300=$A206))&gt;1,"Duplicate ID",IF(OR(NOT(AND(ISNUMBER(B206),N(B206)&gt;=1,N(B206)&lt;=1000,N(B206)=INT(N(B206)))),NOT(AND(ISNUMBER(C206),N(C206)&gt;=0,N(C206)&lt;=1000000000)),NOT(AND(ISNUMBER(D206),N(D206)&gt;=0,N(D206)&lt;=1000000000))),"Check inputs","OK")))))</f>
        <v/>
      </c>
    </row>
    <row r="207" ht="22" customHeight="1" spans="1:5" x14ac:dyDescent="0.25">
      <c r="A207" s="12"/>
      <c r="B207" s="12"/>
      <c r="C207" s="14"/>
      <c r="D207" s="14"/>
      <c r="E207" s="17" t="str">
        <f>IF(COUNTA($A207:$D207)=0,"",IF($A207="","Check ID",IF(SUMPRODUCT(--(Objects!$A$2:$A$300=$A207))=0,"Check ID",IF(SUMPRODUCT(--(Objects!$A$2:$A$300=$A207))&gt;1,"Duplicate ID",IF(OR(NOT(AND(ISNUMBER(B207),N(B207)&gt;=1,N(B207)&lt;=1000,N(B207)=INT(N(B207)))),NOT(AND(ISNUMBER(C207),N(C207)&gt;=0,N(C207)&lt;=1000000000)),NOT(AND(ISNUMBER(D207),N(D207)&gt;=0,N(D207)&lt;=1000000000))),"Check inputs","OK")))))</f>
        <v/>
      </c>
    </row>
    <row r="208" ht="22" customHeight="1" spans="1:5" x14ac:dyDescent="0.25">
      <c r="A208" s="12"/>
      <c r="B208" s="12"/>
      <c r="C208" s="14"/>
      <c r="D208" s="14"/>
      <c r="E208" s="17" t="str">
        <f>IF(COUNTA($A208:$D208)=0,"",IF($A208="","Check ID",IF(SUMPRODUCT(--(Objects!$A$2:$A$300=$A208))=0,"Check ID",IF(SUMPRODUCT(--(Objects!$A$2:$A$300=$A208))&gt;1,"Duplicate ID",IF(OR(NOT(AND(ISNUMBER(B208),N(B208)&gt;=1,N(B208)&lt;=1000,N(B208)=INT(N(B208)))),NOT(AND(ISNUMBER(C208),N(C208)&gt;=0,N(C208)&lt;=1000000000)),NOT(AND(ISNUMBER(D208),N(D208)&gt;=0,N(D208)&lt;=1000000000))),"Check inputs","OK")))))</f>
        <v/>
      </c>
    </row>
    <row r="209" ht="22" customHeight="1" spans="1:5" x14ac:dyDescent="0.25">
      <c r="A209" s="12"/>
      <c r="B209" s="12"/>
      <c r="C209" s="14"/>
      <c r="D209" s="14"/>
      <c r="E209" s="17" t="str">
        <f>IF(COUNTA($A209:$D209)=0,"",IF($A209="","Check ID",IF(SUMPRODUCT(--(Objects!$A$2:$A$300=$A209))=0,"Check ID",IF(SUMPRODUCT(--(Objects!$A$2:$A$300=$A209))&gt;1,"Duplicate ID",IF(OR(NOT(AND(ISNUMBER(B209),N(B209)&gt;=1,N(B209)&lt;=1000,N(B209)=INT(N(B209)))),NOT(AND(ISNUMBER(C209),N(C209)&gt;=0,N(C209)&lt;=1000000000)),NOT(AND(ISNUMBER(D209),N(D209)&gt;=0,N(D209)&lt;=1000000000))),"Check inputs","OK")))))</f>
        <v/>
      </c>
    </row>
    <row r="210" ht="22" customHeight="1" spans="1:5" x14ac:dyDescent="0.25">
      <c r="A210" s="12"/>
      <c r="B210" s="12"/>
      <c r="C210" s="14"/>
      <c r="D210" s="14"/>
      <c r="E210" s="17" t="str">
        <f>IF(COUNTA($A210:$D210)=0,"",IF($A210="","Check ID",IF(SUMPRODUCT(--(Objects!$A$2:$A$300=$A210))=0,"Check ID",IF(SUMPRODUCT(--(Objects!$A$2:$A$300=$A210))&gt;1,"Duplicate ID",IF(OR(NOT(AND(ISNUMBER(B210),N(B210)&gt;=1,N(B210)&lt;=1000,N(B210)=INT(N(B210)))),NOT(AND(ISNUMBER(C210),N(C210)&gt;=0,N(C210)&lt;=1000000000)),NOT(AND(ISNUMBER(D210),N(D210)&gt;=0,N(D210)&lt;=1000000000))),"Check inputs","OK")))))</f>
        <v/>
      </c>
    </row>
    <row r="211" ht="22" customHeight="1" spans="1:5" x14ac:dyDescent="0.25">
      <c r="A211" s="12"/>
      <c r="B211" s="12"/>
      <c r="C211" s="14"/>
      <c r="D211" s="14"/>
      <c r="E211" s="17" t="str">
        <f>IF(COUNTA($A211:$D211)=0,"",IF($A211="","Check ID",IF(SUMPRODUCT(--(Objects!$A$2:$A$300=$A211))=0,"Check ID",IF(SUMPRODUCT(--(Objects!$A$2:$A$300=$A211))&gt;1,"Duplicate ID",IF(OR(NOT(AND(ISNUMBER(B211),N(B211)&gt;=1,N(B211)&lt;=1000,N(B211)=INT(N(B211)))),NOT(AND(ISNUMBER(C211),N(C211)&gt;=0,N(C211)&lt;=1000000000)),NOT(AND(ISNUMBER(D211),N(D211)&gt;=0,N(D211)&lt;=1000000000))),"Check inputs","OK")))))</f>
        <v/>
      </c>
    </row>
    <row r="212" ht="22" customHeight="1" spans="1:5" x14ac:dyDescent="0.25">
      <c r="A212" s="12"/>
      <c r="B212" s="12"/>
      <c r="C212" s="14"/>
      <c r="D212" s="14"/>
      <c r="E212" s="17" t="str">
        <f>IF(COUNTA($A212:$D212)=0,"",IF($A212="","Check ID",IF(SUMPRODUCT(--(Objects!$A$2:$A$300=$A212))=0,"Check ID",IF(SUMPRODUCT(--(Objects!$A$2:$A$300=$A212))&gt;1,"Duplicate ID",IF(OR(NOT(AND(ISNUMBER(B212),N(B212)&gt;=1,N(B212)&lt;=1000,N(B212)=INT(N(B212)))),NOT(AND(ISNUMBER(C212),N(C212)&gt;=0,N(C212)&lt;=1000000000)),NOT(AND(ISNUMBER(D212),N(D212)&gt;=0,N(D212)&lt;=1000000000))),"Check inputs","OK")))))</f>
        <v/>
      </c>
    </row>
    <row r="213" ht="22" customHeight="1" spans="1:5" x14ac:dyDescent="0.25">
      <c r="A213" s="12"/>
      <c r="B213" s="12"/>
      <c r="C213" s="14"/>
      <c r="D213" s="14"/>
      <c r="E213" s="17" t="str">
        <f>IF(COUNTA($A213:$D213)=0,"",IF($A213="","Check ID",IF(SUMPRODUCT(--(Objects!$A$2:$A$300=$A213))=0,"Check ID",IF(SUMPRODUCT(--(Objects!$A$2:$A$300=$A213))&gt;1,"Duplicate ID",IF(OR(NOT(AND(ISNUMBER(B213),N(B213)&gt;=1,N(B213)&lt;=1000,N(B213)=INT(N(B213)))),NOT(AND(ISNUMBER(C213),N(C213)&gt;=0,N(C213)&lt;=1000000000)),NOT(AND(ISNUMBER(D213),N(D213)&gt;=0,N(D213)&lt;=1000000000))),"Check inputs","OK")))))</f>
        <v/>
      </c>
    </row>
    <row r="214" ht="22" customHeight="1" spans="1:5" x14ac:dyDescent="0.25">
      <c r="A214" s="12"/>
      <c r="B214" s="12"/>
      <c r="C214" s="14"/>
      <c r="D214" s="14"/>
      <c r="E214" s="17" t="str">
        <f>IF(COUNTA($A214:$D214)=0,"",IF($A214="","Check ID",IF(SUMPRODUCT(--(Objects!$A$2:$A$300=$A214))=0,"Check ID",IF(SUMPRODUCT(--(Objects!$A$2:$A$300=$A214))&gt;1,"Duplicate ID",IF(OR(NOT(AND(ISNUMBER(B214),N(B214)&gt;=1,N(B214)&lt;=1000,N(B214)=INT(N(B214)))),NOT(AND(ISNUMBER(C214),N(C214)&gt;=0,N(C214)&lt;=1000000000)),NOT(AND(ISNUMBER(D214),N(D214)&gt;=0,N(D214)&lt;=1000000000))),"Check inputs","OK")))))</f>
        <v/>
      </c>
    </row>
    <row r="215" ht="22" customHeight="1" spans="1:5" x14ac:dyDescent="0.25">
      <c r="A215" s="12"/>
      <c r="B215" s="12"/>
      <c r="C215" s="14"/>
      <c r="D215" s="14"/>
      <c r="E215" s="17" t="str">
        <f>IF(COUNTA($A215:$D215)=0,"",IF($A215="","Check ID",IF(SUMPRODUCT(--(Objects!$A$2:$A$300=$A215))=0,"Check ID",IF(SUMPRODUCT(--(Objects!$A$2:$A$300=$A215))&gt;1,"Duplicate ID",IF(OR(NOT(AND(ISNUMBER(B215),N(B215)&gt;=1,N(B215)&lt;=1000,N(B215)=INT(N(B215)))),NOT(AND(ISNUMBER(C215),N(C215)&gt;=0,N(C215)&lt;=1000000000)),NOT(AND(ISNUMBER(D215),N(D215)&gt;=0,N(D215)&lt;=1000000000))),"Check inputs","OK")))))</f>
        <v/>
      </c>
    </row>
    <row r="216" ht="22" customHeight="1" spans="1:5" x14ac:dyDescent="0.25">
      <c r="A216" s="12"/>
      <c r="B216" s="12"/>
      <c r="C216" s="14"/>
      <c r="D216" s="14"/>
      <c r="E216" s="17" t="str">
        <f>IF(COUNTA($A216:$D216)=0,"",IF($A216="","Check ID",IF(SUMPRODUCT(--(Objects!$A$2:$A$300=$A216))=0,"Check ID",IF(SUMPRODUCT(--(Objects!$A$2:$A$300=$A216))&gt;1,"Duplicate ID",IF(OR(NOT(AND(ISNUMBER(B216),N(B216)&gt;=1,N(B216)&lt;=1000,N(B216)=INT(N(B216)))),NOT(AND(ISNUMBER(C216),N(C216)&gt;=0,N(C216)&lt;=1000000000)),NOT(AND(ISNUMBER(D216),N(D216)&gt;=0,N(D216)&lt;=1000000000))),"Check inputs","OK")))))</f>
        <v/>
      </c>
    </row>
    <row r="217" ht="22" customHeight="1" spans="1:5" x14ac:dyDescent="0.25">
      <c r="A217" s="12"/>
      <c r="B217" s="12"/>
      <c r="C217" s="14"/>
      <c r="D217" s="14"/>
      <c r="E217" s="17" t="str">
        <f>IF(COUNTA($A217:$D217)=0,"",IF($A217="","Check ID",IF(SUMPRODUCT(--(Objects!$A$2:$A$300=$A217))=0,"Check ID",IF(SUMPRODUCT(--(Objects!$A$2:$A$300=$A217))&gt;1,"Duplicate ID",IF(OR(NOT(AND(ISNUMBER(B217),N(B217)&gt;=1,N(B217)&lt;=1000,N(B217)=INT(N(B217)))),NOT(AND(ISNUMBER(C217),N(C217)&gt;=0,N(C217)&lt;=1000000000)),NOT(AND(ISNUMBER(D217),N(D217)&gt;=0,N(D217)&lt;=1000000000))),"Check inputs","OK")))))</f>
        <v/>
      </c>
    </row>
    <row r="218" ht="22" customHeight="1" spans="1:5" x14ac:dyDescent="0.25">
      <c r="A218" s="12"/>
      <c r="B218" s="12"/>
      <c r="C218" s="14"/>
      <c r="D218" s="14"/>
      <c r="E218" s="17" t="str">
        <f>IF(COUNTA($A218:$D218)=0,"",IF($A218="","Check ID",IF(SUMPRODUCT(--(Objects!$A$2:$A$300=$A218))=0,"Check ID",IF(SUMPRODUCT(--(Objects!$A$2:$A$300=$A218))&gt;1,"Duplicate ID",IF(OR(NOT(AND(ISNUMBER(B218),N(B218)&gt;=1,N(B218)&lt;=1000,N(B218)=INT(N(B218)))),NOT(AND(ISNUMBER(C218),N(C218)&gt;=0,N(C218)&lt;=1000000000)),NOT(AND(ISNUMBER(D218),N(D218)&gt;=0,N(D218)&lt;=1000000000))),"Check inputs","OK")))))</f>
        <v/>
      </c>
    </row>
    <row r="219" ht="22" customHeight="1" spans="1:5" x14ac:dyDescent="0.25">
      <c r="A219" s="12"/>
      <c r="B219" s="12"/>
      <c r="C219" s="14"/>
      <c r="D219" s="14"/>
      <c r="E219" s="17" t="str">
        <f>IF(COUNTA($A219:$D219)=0,"",IF($A219="","Check ID",IF(SUMPRODUCT(--(Objects!$A$2:$A$300=$A219))=0,"Check ID",IF(SUMPRODUCT(--(Objects!$A$2:$A$300=$A219))&gt;1,"Duplicate ID",IF(OR(NOT(AND(ISNUMBER(B219),N(B219)&gt;=1,N(B219)&lt;=1000,N(B219)=INT(N(B219)))),NOT(AND(ISNUMBER(C219),N(C219)&gt;=0,N(C219)&lt;=1000000000)),NOT(AND(ISNUMBER(D219),N(D219)&gt;=0,N(D219)&lt;=1000000000))),"Check inputs","OK")))))</f>
        <v/>
      </c>
    </row>
    <row r="220" ht="22" customHeight="1" spans="1:5" x14ac:dyDescent="0.25">
      <c r="A220" s="12"/>
      <c r="B220" s="12"/>
      <c r="C220" s="14"/>
      <c r="D220" s="14"/>
      <c r="E220" s="17" t="str">
        <f>IF(COUNTA($A220:$D220)=0,"",IF($A220="","Check ID",IF(SUMPRODUCT(--(Objects!$A$2:$A$300=$A220))=0,"Check ID",IF(SUMPRODUCT(--(Objects!$A$2:$A$300=$A220))&gt;1,"Duplicate ID",IF(OR(NOT(AND(ISNUMBER(B220),N(B220)&gt;=1,N(B220)&lt;=1000,N(B220)=INT(N(B220)))),NOT(AND(ISNUMBER(C220),N(C220)&gt;=0,N(C220)&lt;=1000000000)),NOT(AND(ISNUMBER(D220),N(D220)&gt;=0,N(D220)&lt;=1000000000))),"Check inputs","OK")))))</f>
        <v/>
      </c>
    </row>
    <row r="221" ht="22" customHeight="1" spans="1:5" x14ac:dyDescent="0.25">
      <c r="A221" s="12"/>
      <c r="B221" s="12"/>
      <c r="C221" s="14"/>
      <c r="D221" s="14"/>
      <c r="E221" s="17" t="str">
        <f>IF(COUNTA($A221:$D221)=0,"",IF($A221="","Check ID",IF(SUMPRODUCT(--(Objects!$A$2:$A$300=$A221))=0,"Check ID",IF(SUMPRODUCT(--(Objects!$A$2:$A$300=$A221))&gt;1,"Duplicate ID",IF(OR(NOT(AND(ISNUMBER(B221),N(B221)&gt;=1,N(B221)&lt;=1000,N(B221)=INT(N(B221)))),NOT(AND(ISNUMBER(C221),N(C221)&gt;=0,N(C221)&lt;=1000000000)),NOT(AND(ISNUMBER(D221),N(D221)&gt;=0,N(D221)&lt;=1000000000))),"Check inputs","OK")))))</f>
        <v/>
      </c>
    </row>
    <row r="222" ht="22" customHeight="1" spans="1:5" x14ac:dyDescent="0.25">
      <c r="A222" s="12"/>
      <c r="B222" s="12"/>
      <c r="C222" s="14"/>
      <c r="D222" s="14"/>
      <c r="E222" s="17" t="str">
        <f>IF(COUNTA($A222:$D222)=0,"",IF($A222="","Check ID",IF(SUMPRODUCT(--(Objects!$A$2:$A$300=$A222))=0,"Check ID",IF(SUMPRODUCT(--(Objects!$A$2:$A$300=$A222))&gt;1,"Duplicate ID",IF(OR(NOT(AND(ISNUMBER(B222),N(B222)&gt;=1,N(B222)&lt;=1000,N(B222)=INT(N(B222)))),NOT(AND(ISNUMBER(C222),N(C222)&gt;=0,N(C222)&lt;=1000000000)),NOT(AND(ISNUMBER(D222),N(D222)&gt;=0,N(D222)&lt;=1000000000))),"Check inputs","OK")))))</f>
        <v/>
      </c>
    </row>
    <row r="223" ht="22" customHeight="1" spans="1:5" x14ac:dyDescent="0.25">
      <c r="A223" s="12"/>
      <c r="B223" s="12"/>
      <c r="C223" s="14"/>
      <c r="D223" s="14"/>
      <c r="E223" s="17" t="str">
        <f>IF(COUNTA($A223:$D223)=0,"",IF($A223="","Check ID",IF(SUMPRODUCT(--(Objects!$A$2:$A$300=$A223))=0,"Check ID",IF(SUMPRODUCT(--(Objects!$A$2:$A$300=$A223))&gt;1,"Duplicate ID",IF(OR(NOT(AND(ISNUMBER(B223),N(B223)&gt;=1,N(B223)&lt;=1000,N(B223)=INT(N(B223)))),NOT(AND(ISNUMBER(C223),N(C223)&gt;=0,N(C223)&lt;=1000000000)),NOT(AND(ISNUMBER(D223),N(D223)&gt;=0,N(D223)&lt;=1000000000))),"Check inputs","OK")))))</f>
        <v/>
      </c>
    </row>
    <row r="224" ht="22" customHeight="1" spans="1:5" x14ac:dyDescent="0.25">
      <c r="A224" s="12"/>
      <c r="B224" s="12"/>
      <c r="C224" s="14"/>
      <c r="D224" s="14"/>
      <c r="E224" s="17" t="str">
        <f>IF(COUNTA($A224:$D224)=0,"",IF($A224="","Check ID",IF(SUMPRODUCT(--(Objects!$A$2:$A$300=$A224))=0,"Check ID",IF(SUMPRODUCT(--(Objects!$A$2:$A$300=$A224))&gt;1,"Duplicate ID",IF(OR(NOT(AND(ISNUMBER(B224),N(B224)&gt;=1,N(B224)&lt;=1000,N(B224)=INT(N(B224)))),NOT(AND(ISNUMBER(C224),N(C224)&gt;=0,N(C224)&lt;=1000000000)),NOT(AND(ISNUMBER(D224),N(D224)&gt;=0,N(D224)&lt;=1000000000))),"Check inputs","OK")))))</f>
        <v/>
      </c>
    </row>
    <row r="225" ht="22" customHeight="1" spans="1:5" x14ac:dyDescent="0.25">
      <c r="A225" s="12"/>
      <c r="B225" s="12"/>
      <c r="C225" s="14"/>
      <c r="D225" s="14"/>
      <c r="E225" s="17" t="str">
        <f>IF(COUNTA($A225:$D225)=0,"",IF($A225="","Check ID",IF(SUMPRODUCT(--(Objects!$A$2:$A$300=$A225))=0,"Check ID",IF(SUMPRODUCT(--(Objects!$A$2:$A$300=$A225))&gt;1,"Duplicate ID",IF(OR(NOT(AND(ISNUMBER(B225),N(B225)&gt;=1,N(B225)&lt;=1000,N(B225)=INT(N(B225)))),NOT(AND(ISNUMBER(C225),N(C225)&gt;=0,N(C225)&lt;=1000000000)),NOT(AND(ISNUMBER(D225),N(D225)&gt;=0,N(D225)&lt;=1000000000))),"Check inputs","OK")))))</f>
        <v/>
      </c>
    </row>
    <row r="226" ht="22" customHeight="1" spans="1:5" x14ac:dyDescent="0.25">
      <c r="A226" s="12"/>
      <c r="B226" s="12"/>
      <c r="C226" s="14"/>
      <c r="D226" s="14"/>
      <c r="E226" s="17" t="str">
        <f>IF(COUNTA($A226:$D226)=0,"",IF($A226="","Check ID",IF(SUMPRODUCT(--(Objects!$A$2:$A$300=$A226))=0,"Check ID",IF(SUMPRODUCT(--(Objects!$A$2:$A$300=$A226))&gt;1,"Duplicate ID",IF(OR(NOT(AND(ISNUMBER(B226),N(B226)&gt;=1,N(B226)&lt;=1000,N(B226)=INT(N(B226)))),NOT(AND(ISNUMBER(C226),N(C226)&gt;=0,N(C226)&lt;=1000000000)),NOT(AND(ISNUMBER(D226),N(D226)&gt;=0,N(D226)&lt;=1000000000))),"Check inputs","OK")))))</f>
        <v/>
      </c>
    </row>
    <row r="227" ht="22" customHeight="1" spans="1:5" x14ac:dyDescent="0.25">
      <c r="A227" s="12"/>
      <c r="B227" s="12"/>
      <c r="C227" s="14"/>
      <c r="D227" s="14"/>
      <c r="E227" s="17" t="str">
        <f>IF(COUNTA($A227:$D227)=0,"",IF($A227="","Check ID",IF(SUMPRODUCT(--(Objects!$A$2:$A$300=$A227))=0,"Check ID",IF(SUMPRODUCT(--(Objects!$A$2:$A$300=$A227))&gt;1,"Duplicate ID",IF(OR(NOT(AND(ISNUMBER(B227),N(B227)&gt;=1,N(B227)&lt;=1000,N(B227)=INT(N(B227)))),NOT(AND(ISNUMBER(C227),N(C227)&gt;=0,N(C227)&lt;=1000000000)),NOT(AND(ISNUMBER(D227),N(D227)&gt;=0,N(D227)&lt;=1000000000))),"Check inputs","OK")))))</f>
        <v/>
      </c>
    </row>
    <row r="228" ht="22" customHeight="1" spans="1:5" x14ac:dyDescent="0.25">
      <c r="A228" s="12"/>
      <c r="B228" s="12"/>
      <c r="C228" s="14"/>
      <c r="D228" s="14"/>
      <c r="E228" s="17" t="str">
        <f>IF(COUNTA($A228:$D228)=0,"",IF($A228="","Check ID",IF(SUMPRODUCT(--(Objects!$A$2:$A$300=$A228))=0,"Check ID",IF(SUMPRODUCT(--(Objects!$A$2:$A$300=$A228))&gt;1,"Duplicate ID",IF(OR(NOT(AND(ISNUMBER(B228),N(B228)&gt;=1,N(B228)&lt;=1000,N(B228)=INT(N(B228)))),NOT(AND(ISNUMBER(C228),N(C228)&gt;=0,N(C228)&lt;=1000000000)),NOT(AND(ISNUMBER(D228),N(D228)&gt;=0,N(D228)&lt;=1000000000))),"Check inputs","OK")))))</f>
        <v/>
      </c>
    </row>
    <row r="229" ht="22" customHeight="1" spans="1:5" x14ac:dyDescent="0.25">
      <c r="A229" s="12"/>
      <c r="B229" s="12"/>
      <c r="C229" s="14"/>
      <c r="D229" s="14"/>
      <c r="E229" s="17" t="str">
        <f>IF(COUNTA($A229:$D229)=0,"",IF($A229="","Check ID",IF(SUMPRODUCT(--(Objects!$A$2:$A$300=$A229))=0,"Check ID",IF(SUMPRODUCT(--(Objects!$A$2:$A$300=$A229))&gt;1,"Duplicate ID",IF(OR(NOT(AND(ISNUMBER(B229),N(B229)&gt;=1,N(B229)&lt;=1000,N(B229)=INT(N(B229)))),NOT(AND(ISNUMBER(C229),N(C229)&gt;=0,N(C229)&lt;=1000000000)),NOT(AND(ISNUMBER(D229),N(D229)&gt;=0,N(D229)&lt;=1000000000))),"Check inputs","OK")))))</f>
        <v/>
      </c>
    </row>
    <row r="230" ht="22" customHeight="1" spans="1:5" x14ac:dyDescent="0.25">
      <c r="A230" s="12"/>
      <c r="B230" s="12"/>
      <c r="C230" s="14"/>
      <c r="D230" s="14"/>
      <c r="E230" s="17" t="str">
        <f>IF(COUNTA($A230:$D230)=0,"",IF($A230="","Check ID",IF(SUMPRODUCT(--(Objects!$A$2:$A$300=$A230))=0,"Check ID",IF(SUMPRODUCT(--(Objects!$A$2:$A$300=$A230))&gt;1,"Duplicate ID",IF(OR(NOT(AND(ISNUMBER(B230),N(B230)&gt;=1,N(B230)&lt;=1000,N(B230)=INT(N(B230)))),NOT(AND(ISNUMBER(C230),N(C230)&gt;=0,N(C230)&lt;=1000000000)),NOT(AND(ISNUMBER(D230),N(D230)&gt;=0,N(D230)&lt;=1000000000))),"Check inputs","OK")))))</f>
        <v/>
      </c>
    </row>
    <row r="231" ht="22" customHeight="1" spans="1:5" x14ac:dyDescent="0.25">
      <c r="A231" s="12"/>
      <c r="B231" s="12"/>
      <c r="C231" s="14"/>
      <c r="D231" s="14"/>
      <c r="E231" s="17" t="str">
        <f>IF(COUNTA($A231:$D231)=0,"",IF($A231="","Check ID",IF(SUMPRODUCT(--(Objects!$A$2:$A$300=$A231))=0,"Check ID",IF(SUMPRODUCT(--(Objects!$A$2:$A$300=$A231))&gt;1,"Duplicate ID",IF(OR(NOT(AND(ISNUMBER(B231),N(B231)&gt;=1,N(B231)&lt;=1000,N(B231)=INT(N(B231)))),NOT(AND(ISNUMBER(C231),N(C231)&gt;=0,N(C231)&lt;=1000000000)),NOT(AND(ISNUMBER(D231),N(D231)&gt;=0,N(D231)&lt;=1000000000))),"Check inputs","OK")))))</f>
        <v/>
      </c>
    </row>
    <row r="232" ht="22" customHeight="1" spans="1:5" x14ac:dyDescent="0.25">
      <c r="A232" s="12"/>
      <c r="B232" s="12"/>
      <c r="C232" s="14"/>
      <c r="D232" s="14"/>
      <c r="E232" s="17" t="str">
        <f>IF(COUNTA($A232:$D232)=0,"",IF($A232="","Check ID",IF(SUMPRODUCT(--(Objects!$A$2:$A$300=$A232))=0,"Check ID",IF(SUMPRODUCT(--(Objects!$A$2:$A$300=$A232))&gt;1,"Duplicate ID",IF(OR(NOT(AND(ISNUMBER(B232),N(B232)&gt;=1,N(B232)&lt;=1000,N(B232)=INT(N(B232)))),NOT(AND(ISNUMBER(C232),N(C232)&gt;=0,N(C232)&lt;=1000000000)),NOT(AND(ISNUMBER(D232),N(D232)&gt;=0,N(D232)&lt;=1000000000))),"Check inputs","OK")))))</f>
        <v/>
      </c>
    </row>
    <row r="233" ht="22" customHeight="1" spans="1:5" x14ac:dyDescent="0.25">
      <c r="A233" s="12"/>
      <c r="B233" s="12"/>
      <c r="C233" s="14"/>
      <c r="D233" s="14"/>
      <c r="E233" s="17" t="str">
        <f>IF(COUNTA($A233:$D233)=0,"",IF($A233="","Check ID",IF(SUMPRODUCT(--(Objects!$A$2:$A$300=$A233))=0,"Check ID",IF(SUMPRODUCT(--(Objects!$A$2:$A$300=$A233))&gt;1,"Duplicate ID",IF(OR(NOT(AND(ISNUMBER(B233),N(B233)&gt;=1,N(B233)&lt;=1000,N(B233)=INT(N(B233)))),NOT(AND(ISNUMBER(C233),N(C233)&gt;=0,N(C233)&lt;=1000000000)),NOT(AND(ISNUMBER(D233),N(D233)&gt;=0,N(D233)&lt;=1000000000))),"Check inputs","OK")))))</f>
        <v/>
      </c>
    </row>
    <row r="234" ht="22" customHeight="1" spans="1:5" x14ac:dyDescent="0.25">
      <c r="A234" s="12"/>
      <c r="B234" s="12"/>
      <c r="C234" s="14"/>
      <c r="D234" s="14"/>
      <c r="E234" s="17" t="str">
        <f>IF(COUNTA($A234:$D234)=0,"",IF($A234="","Check ID",IF(SUMPRODUCT(--(Objects!$A$2:$A$300=$A234))=0,"Check ID",IF(SUMPRODUCT(--(Objects!$A$2:$A$300=$A234))&gt;1,"Duplicate ID",IF(OR(NOT(AND(ISNUMBER(B234),N(B234)&gt;=1,N(B234)&lt;=1000,N(B234)=INT(N(B234)))),NOT(AND(ISNUMBER(C234),N(C234)&gt;=0,N(C234)&lt;=1000000000)),NOT(AND(ISNUMBER(D234),N(D234)&gt;=0,N(D234)&lt;=1000000000))),"Check inputs","OK")))))</f>
        <v/>
      </c>
    </row>
    <row r="235" ht="22" customHeight="1" spans="1:5" x14ac:dyDescent="0.25">
      <c r="A235" s="12"/>
      <c r="B235" s="12"/>
      <c r="C235" s="14"/>
      <c r="D235" s="14"/>
      <c r="E235" s="17" t="str">
        <f>IF(COUNTA($A235:$D235)=0,"",IF($A235="","Check ID",IF(SUMPRODUCT(--(Objects!$A$2:$A$300=$A235))=0,"Check ID",IF(SUMPRODUCT(--(Objects!$A$2:$A$300=$A235))&gt;1,"Duplicate ID",IF(OR(NOT(AND(ISNUMBER(B235),N(B235)&gt;=1,N(B235)&lt;=1000,N(B235)=INT(N(B235)))),NOT(AND(ISNUMBER(C235),N(C235)&gt;=0,N(C235)&lt;=1000000000)),NOT(AND(ISNUMBER(D235),N(D235)&gt;=0,N(D235)&lt;=1000000000))),"Check inputs","OK")))))</f>
        <v/>
      </c>
    </row>
    <row r="236" ht="22" customHeight="1" spans="1:5" x14ac:dyDescent="0.25">
      <c r="A236" s="12"/>
      <c r="B236" s="12"/>
      <c r="C236" s="14"/>
      <c r="D236" s="14"/>
      <c r="E236" s="17" t="str">
        <f>IF(COUNTA($A236:$D236)=0,"",IF($A236="","Check ID",IF(SUMPRODUCT(--(Objects!$A$2:$A$300=$A236))=0,"Check ID",IF(SUMPRODUCT(--(Objects!$A$2:$A$300=$A236))&gt;1,"Duplicate ID",IF(OR(NOT(AND(ISNUMBER(B236),N(B236)&gt;=1,N(B236)&lt;=1000,N(B236)=INT(N(B236)))),NOT(AND(ISNUMBER(C236),N(C236)&gt;=0,N(C236)&lt;=1000000000)),NOT(AND(ISNUMBER(D236),N(D236)&gt;=0,N(D236)&lt;=1000000000))),"Check inputs","OK")))))</f>
        <v/>
      </c>
    </row>
    <row r="237" ht="22" customHeight="1" spans="1:5" x14ac:dyDescent="0.25">
      <c r="A237" s="12"/>
      <c r="B237" s="12"/>
      <c r="C237" s="14"/>
      <c r="D237" s="14"/>
      <c r="E237" s="17" t="str">
        <f>IF(COUNTA($A237:$D237)=0,"",IF($A237="","Check ID",IF(SUMPRODUCT(--(Objects!$A$2:$A$300=$A237))=0,"Check ID",IF(SUMPRODUCT(--(Objects!$A$2:$A$300=$A237))&gt;1,"Duplicate ID",IF(OR(NOT(AND(ISNUMBER(B237),N(B237)&gt;=1,N(B237)&lt;=1000,N(B237)=INT(N(B237)))),NOT(AND(ISNUMBER(C237),N(C237)&gt;=0,N(C237)&lt;=1000000000)),NOT(AND(ISNUMBER(D237),N(D237)&gt;=0,N(D237)&lt;=1000000000))),"Check inputs","OK")))))</f>
        <v/>
      </c>
    </row>
    <row r="238" ht="22" customHeight="1" spans="1:5" x14ac:dyDescent="0.25">
      <c r="A238" s="12"/>
      <c r="B238" s="12"/>
      <c r="C238" s="14"/>
      <c r="D238" s="14"/>
      <c r="E238" s="17" t="str">
        <f>IF(COUNTA($A238:$D238)=0,"",IF($A238="","Check ID",IF(SUMPRODUCT(--(Objects!$A$2:$A$300=$A238))=0,"Check ID",IF(SUMPRODUCT(--(Objects!$A$2:$A$300=$A238))&gt;1,"Duplicate ID",IF(OR(NOT(AND(ISNUMBER(B238),N(B238)&gt;=1,N(B238)&lt;=1000,N(B238)=INT(N(B238)))),NOT(AND(ISNUMBER(C238),N(C238)&gt;=0,N(C238)&lt;=1000000000)),NOT(AND(ISNUMBER(D238),N(D238)&gt;=0,N(D238)&lt;=1000000000))),"Check inputs","OK")))))</f>
        <v/>
      </c>
    </row>
    <row r="239" ht="22" customHeight="1" spans="1:5" x14ac:dyDescent="0.25">
      <c r="A239" s="12"/>
      <c r="B239" s="12"/>
      <c r="C239" s="14"/>
      <c r="D239" s="14"/>
      <c r="E239" s="17" t="str">
        <f>IF(COUNTA($A239:$D239)=0,"",IF($A239="","Check ID",IF(SUMPRODUCT(--(Objects!$A$2:$A$300=$A239))=0,"Check ID",IF(SUMPRODUCT(--(Objects!$A$2:$A$300=$A239))&gt;1,"Duplicate ID",IF(OR(NOT(AND(ISNUMBER(B239),N(B239)&gt;=1,N(B239)&lt;=1000,N(B239)=INT(N(B239)))),NOT(AND(ISNUMBER(C239),N(C239)&gt;=0,N(C239)&lt;=1000000000)),NOT(AND(ISNUMBER(D239),N(D239)&gt;=0,N(D239)&lt;=1000000000))),"Check inputs","OK")))))</f>
        <v/>
      </c>
    </row>
    <row r="240" ht="22" customHeight="1" spans="1:5" x14ac:dyDescent="0.25">
      <c r="A240" s="12"/>
      <c r="B240" s="12"/>
      <c r="C240" s="14"/>
      <c r="D240" s="14"/>
      <c r="E240" s="17" t="str">
        <f>IF(COUNTA($A240:$D240)=0,"",IF($A240="","Check ID",IF(SUMPRODUCT(--(Objects!$A$2:$A$300=$A240))=0,"Check ID",IF(SUMPRODUCT(--(Objects!$A$2:$A$300=$A240))&gt;1,"Duplicate ID",IF(OR(NOT(AND(ISNUMBER(B240),N(B240)&gt;=1,N(B240)&lt;=1000,N(B240)=INT(N(B240)))),NOT(AND(ISNUMBER(C240),N(C240)&gt;=0,N(C240)&lt;=1000000000)),NOT(AND(ISNUMBER(D240),N(D240)&gt;=0,N(D240)&lt;=1000000000))),"Check inputs","OK")))))</f>
        <v/>
      </c>
    </row>
    <row r="241" ht="22" customHeight="1" spans="1:5" x14ac:dyDescent="0.25">
      <c r="A241" s="12"/>
      <c r="B241" s="12"/>
      <c r="C241" s="14"/>
      <c r="D241" s="14"/>
      <c r="E241" s="17" t="str">
        <f>IF(COUNTA($A241:$D241)=0,"",IF($A241="","Check ID",IF(SUMPRODUCT(--(Objects!$A$2:$A$300=$A241))=0,"Check ID",IF(SUMPRODUCT(--(Objects!$A$2:$A$300=$A241))&gt;1,"Duplicate ID",IF(OR(NOT(AND(ISNUMBER(B241),N(B241)&gt;=1,N(B241)&lt;=1000,N(B241)=INT(N(B241)))),NOT(AND(ISNUMBER(C241),N(C241)&gt;=0,N(C241)&lt;=1000000000)),NOT(AND(ISNUMBER(D241),N(D241)&gt;=0,N(D241)&lt;=1000000000))),"Check inputs","OK")))))</f>
        <v/>
      </c>
    </row>
    <row r="242" ht="22" customHeight="1" spans="1:5" x14ac:dyDescent="0.25">
      <c r="A242" s="12"/>
      <c r="B242" s="12"/>
      <c r="C242" s="14"/>
      <c r="D242" s="14"/>
      <c r="E242" s="17" t="str">
        <f>IF(COUNTA($A242:$D242)=0,"",IF($A242="","Check ID",IF(SUMPRODUCT(--(Objects!$A$2:$A$300=$A242))=0,"Check ID",IF(SUMPRODUCT(--(Objects!$A$2:$A$300=$A242))&gt;1,"Duplicate ID",IF(OR(NOT(AND(ISNUMBER(B242),N(B242)&gt;=1,N(B242)&lt;=1000,N(B242)=INT(N(B242)))),NOT(AND(ISNUMBER(C242),N(C242)&gt;=0,N(C242)&lt;=1000000000)),NOT(AND(ISNUMBER(D242),N(D242)&gt;=0,N(D242)&lt;=1000000000))),"Check inputs","OK")))))</f>
        <v/>
      </c>
    </row>
    <row r="243" ht="22" customHeight="1" spans="1:5" x14ac:dyDescent="0.25">
      <c r="A243" s="12"/>
      <c r="B243" s="12"/>
      <c r="C243" s="14"/>
      <c r="D243" s="14"/>
      <c r="E243" s="17" t="str">
        <f>IF(COUNTA($A243:$D243)=0,"",IF($A243="","Check ID",IF(SUMPRODUCT(--(Objects!$A$2:$A$300=$A243))=0,"Check ID",IF(SUMPRODUCT(--(Objects!$A$2:$A$300=$A243))&gt;1,"Duplicate ID",IF(OR(NOT(AND(ISNUMBER(B243),N(B243)&gt;=1,N(B243)&lt;=1000,N(B243)=INT(N(B243)))),NOT(AND(ISNUMBER(C243),N(C243)&gt;=0,N(C243)&lt;=1000000000)),NOT(AND(ISNUMBER(D243),N(D243)&gt;=0,N(D243)&lt;=1000000000))),"Check inputs","OK")))))</f>
        <v/>
      </c>
    </row>
    <row r="244" ht="22" customHeight="1" spans="1:5" x14ac:dyDescent="0.25">
      <c r="A244" s="12"/>
      <c r="B244" s="12"/>
      <c r="C244" s="14"/>
      <c r="D244" s="14"/>
      <c r="E244" s="17" t="str">
        <f>IF(COUNTA($A244:$D244)=0,"",IF($A244="","Check ID",IF(SUMPRODUCT(--(Objects!$A$2:$A$300=$A244))=0,"Check ID",IF(SUMPRODUCT(--(Objects!$A$2:$A$300=$A244))&gt;1,"Duplicate ID",IF(OR(NOT(AND(ISNUMBER(B244),N(B244)&gt;=1,N(B244)&lt;=1000,N(B244)=INT(N(B244)))),NOT(AND(ISNUMBER(C244),N(C244)&gt;=0,N(C244)&lt;=1000000000)),NOT(AND(ISNUMBER(D244),N(D244)&gt;=0,N(D244)&lt;=1000000000))),"Check inputs","OK")))))</f>
        <v/>
      </c>
    </row>
    <row r="245" ht="22" customHeight="1" spans="1:5" x14ac:dyDescent="0.25">
      <c r="A245" s="12"/>
      <c r="B245" s="12"/>
      <c r="C245" s="14"/>
      <c r="D245" s="14"/>
      <c r="E245" s="17" t="str">
        <f>IF(COUNTA($A245:$D245)=0,"",IF($A245="","Check ID",IF(SUMPRODUCT(--(Objects!$A$2:$A$300=$A245))=0,"Check ID",IF(SUMPRODUCT(--(Objects!$A$2:$A$300=$A245))&gt;1,"Duplicate ID",IF(OR(NOT(AND(ISNUMBER(B245),N(B245)&gt;=1,N(B245)&lt;=1000,N(B245)=INT(N(B245)))),NOT(AND(ISNUMBER(C245),N(C245)&gt;=0,N(C245)&lt;=1000000000)),NOT(AND(ISNUMBER(D245),N(D245)&gt;=0,N(D245)&lt;=1000000000))),"Check inputs","OK")))))</f>
        <v/>
      </c>
    </row>
    <row r="246" ht="22" customHeight="1" spans="1:5" x14ac:dyDescent="0.25">
      <c r="A246" s="12"/>
      <c r="B246" s="12"/>
      <c r="C246" s="14"/>
      <c r="D246" s="14"/>
      <c r="E246" s="17" t="str">
        <f>IF(COUNTA($A246:$D246)=0,"",IF($A246="","Check ID",IF(SUMPRODUCT(--(Objects!$A$2:$A$300=$A246))=0,"Check ID",IF(SUMPRODUCT(--(Objects!$A$2:$A$300=$A246))&gt;1,"Duplicate ID",IF(OR(NOT(AND(ISNUMBER(B246),N(B246)&gt;=1,N(B246)&lt;=1000,N(B246)=INT(N(B246)))),NOT(AND(ISNUMBER(C246),N(C246)&gt;=0,N(C246)&lt;=1000000000)),NOT(AND(ISNUMBER(D246),N(D246)&gt;=0,N(D246)&lt;=1000000000))),"Check inputs","OK")))))</f>
        <v/>
      </c>
    </row>
    <row r="247" ht="22" customHeight="1" spans="1:5" x14ac:dyDescent="0.25">
      <c r="A247" s="12"/>
      <c r="B247" s="12"/>
      <c r="C247" s="14"/>
      <c r="D247" s="14"/>
      <c r="E247" s="17" t="str">
        <f>IF(COUNTA($A247:$D247)=0,"",IF($A247="","Check ID",IF(SUMPRODUCT(--(Objects!$A$2:$A$300=$A247))=0,"Check ID",IF(SUMPRODUCT(--(Objects!$A$2:$A$300=$A247))&gt;1,"Duplicate ID",IF(OR(NOT(AND(ISNUMBER(B247),N(B247)&gt;=1,N(B247)&lt;=1000,N(B247)=INT(N(B247)))),NOT(AND(ISNUMBER(C247),N(C247)&gt;=0,N(C247)&lt;=1000000000)),NOT(AND(ISNUMBER(D247),N(D247)&gt;=0,N(D247)&lt;=1000000000))),"Check inputs","OK")))))</f>
        <v/>
      </c>
    </row>
    <row r="248" ht="22" customHeight="1" spans="1:5" x14ac:dyDescent="0.25">
      <c r="A248" s="12"/>
      <c r="B248" s="12"/>
      <c r="C248" s="14"/>
      <c r="D248" s="14"/>
      <c r="E248" s="17" t="str">
        <f>IF(COUNTA($A248:$D248)=0,"",IF($A248="","Check ID",IF(SUMPRODUCT(--(Objects!$A$2:$A$300=$A248))=0,"Check ID",IF(SUMPRODUCT(--(Objects!$A$2:$A$300=$A248))&gt;1,"Duplicate ID",IF(OR(NOT(AND(ISNUMBER(B248),N(B248)&gt;=1,N(B248)&lt;=1000,N(B248)=INT(N(B248)))),NOT(AND(ISNUMBER(C248),N(C248)&gt;=0,N(C248)&lt;=1000000000)),NOT(AND(ISNUMBER(D248),N(D248)&gt;=0,N(D248)&lt;=1000000000))),"Check inputs","OK")))))</f>
        <v/>
      </c>
    </row>
    <row r="249" ht="22" customHeight="1" spans="1:5" x14ac:dyDescent="0.25">
      <c r="A249" s="12"/>
      <c r="B249" s="12"/>
      <c r="C249" s="14"/>
      <c r="D249" s="14"/>
      <c r="E249" s="17" t="str">
        <f>IF(COUNTA($A249:$D249)=0,"",IF($A249="","Check ID",IF(SUMPRODUCT(--(Objects!$A$2:$A$300=$A249))=0,"Check ID",IF(SUMPRODUCT(--(Objects!$A$2:$A$300=$A249))&gt;1,"Duplicate ID",IF(OR(NOT(AND(ISNUMBER(B249),N(B249)&gt;=1,N(B249)&lt;=1000,N(B249)=INT(N(B249)))),NOT(AND(ISNUMBER(C249),N(C249)&gt;=0,N(C249)&lt;=1000000000)),NOT(AND(ISNUMBER(D249),N(D249)&gt;=0,N(D249)&lt;=1000000000))),"Check inputs","OK")))))</f>
        <v/>
      </c>
    </row>
    <row r="250" ht="22" customHeight="1" spans="1:5" x14ac:dyDescent="0.25">
      <c r="A250" s="12"/>
      <c r="B250" s="12"/>
      <c r="C250" s="14"/>
      <c r="D250" s="14"/>
      <c r="E250" s="17" t="str">
        <f>IF(COUNTA($A250:$D250)=0,"",IF($A250="","Check ID",IF(SUMPRODUCT(--(Objects!$A$2:$A$300=$A250))=0,"Check ID",IF(SUMPRODUCT(--(Objects!$A$2:$A$300=$A250))&gt;1,"Duplicate ID",IF(OR(NOT(AND(ISNUMBER(B250),N(B250)&gt;=1,N(B250)&lt;=1000,N(B250)=INT(N(B250)))),NOT(AND(ISNUMBER(C250),N(C250)&gt;=0,N(C250)&lt;=1000000000)),NOT(AND(ISNUMBER(D250),N(D250)&gt;=0,N(D250)&lt;=1000000000))),"Check inputs","OK")))))</f>
        <v/>
      </c>
    </row>
    <row r="251" ht="22" customHeight="1" spans="1:5" x14ac:dyDescent="0.25">
      <c r="A251" s="12"/>
      <c r="B251" s="12"/>
      <c r="C251" s="14"/>
      <c r="D251" s="14"/>
      <c r="E251" s="17" t="str">
        <f>IF(COUNTA($A251:$D251)=0,"",IF($A251="","Check ID",IF(SUMPRODUCT(--(Objects!$A$2:$A$300=$A251))=0,"Check ID",IF(SUMPRODUCT(--(Objects!$A$2:$A$300=$A251))&gt;1,"Duplicate ID",IF(OR(NOT(AND(ISNUMBER(B251),N(B251)&gt;=1,N(B251)&lt;=1000,N(B251)=INT(N(B251)))),NOT(AND(ISNUMBER(C251),N(C251)&gt;=0,N(C251)&lt;=1000000000)),NOT(AND(ISNUMBER(D251),N(D251)&gt;=0,N(D251)&lt;=1000000000))),"Check inputs","OK")))))</f>
        <v/>
      </c>
    </row>
    <row r="252" ht="22" customHeight="1" spans="1:5" x14ac:dyDescent="0.25">
      <c r="A252" s="12"/>
      <c r="B252" s="12"/>
      <c r="C252" s="14"/>
      <c r="D252" s="14"/>
      <c r="E252" s="17" t="str">
        <f>IF(COUNTA($A252:$D252)=0,"",IF($A252="","Check ID",IF(SUMPRODUCT(--(Objects!$A$2:$A$300=$A252))=0,"Check ID",IF(SUMPRODUCT(--(Objects!$A$2:$A$300=$A252))&gt;1,"Duplicate ID",IF(OR(NOT(AND(ISNUMBER(B252),N(B252)&gt;=1,N(B252)&lt;=1000,N(B252)=INT(N(B252)))),NOT(AND(ISNUMBER(C252),N(C252)&gt;=0,N(C252)&lt;=1000000000)),NOT(AND(ISNUMBER(D252),N(D252)&gt;=0,N(D252)&lt;=1000000000))),"Check inputs","OK")))))</f>
        <v/>
      </c>
    </row>
    <row r="253" ht="22" customHeight="1" spans="1:5" x14ac:dyDescent="0.25">
      <c r="A253" s="12"/>
      <c r="B253" s="12"/>
      <c r="C253" s="14"/>
      <c r="D253" s="14"/>
      <c r="E253" s="17" t="str">
        <f>IF(COUNTA($A253:$D253)=0,"",IF($A253="","Check ID",IF(SUMPRODUCT(--(Objects!$A$2:$A$300=$A253))=0,"Check ID",IF(SUMPRODUCT(--(Objects!$A$2:$A$300=$A253))&gt;1,"Duplicate ID",IF(OR(NOT(AND(ISNUMBER(B253),N(B253)&gt;=1,N(B253)&lt;=1000,N(B253)=INT(N(B253)))),NOT(AND(ISNUMBER(C253),N(C253)&gt;=0,N(C253)&lt;=1000000000)),NOT(AND(ISNUMBER(D253),N(D253)&gt;=0,N(D253)&lt;=1000000000))),"Check inputs","OK")))))</f>
        <v/>
      </c>
    </row>
    <row r="254" ht="22" customHeight="1" spans="1:5" x14ac:dyDescent="0.25">
      <c r="A254" s="12"/>
      <c r="B254" s="12"/>
      <c r="C254" s="14"/>
      <c r="D254" s="14"/>
      <c r="E254" s="17" t="str">
        <f>IF(COUNTA($A254:$D254)=0,"",IF($A254="","Check ID",IF(SUMPRODUCT(--(Objects!$A$2:$A$300=$A254))=0,"Check ID",IF(SUMPRODUCT(--(Objects!$A$2:$A$300=$A254))&gt;1,"Duplicate ID",IF(OR(NOT(AND(ISNUMBER(B254),N(B254)&gt;=1,N(B254)&lt;=1000,N(B254)=INT(N(B254)))),NOT(AND(ISNUMBER(C254),N(C254)&gt;=0,N(C254)&lt;=1000000000)),NOT(AND(ISNUMBER(D254),N(D254)&gt;=0,N(D254)&lt;=1000000000))),"Check inputs","OK")))))</f>
        <v/>
      </c>
    </row>
    <row r="255" ht="22" customHeight="1" spans="1:5" x14ac:dyDescent="0.25">
      <c r="A255" s="12"/>
      <c r="B255" s="12"/>
      <c r="C255" s="14"/>
      <c r="D255" s="14"/>
      <c r="E255" s="17" t="str">
        <f>IF(COUNTA($A255:$D255)=0,"",IF($A255="","Check ID",IF(SUMPRODUCT(--(Objects!$A$2:$A$300=$A255))=0,"Check ID",IF(SUMPRODUCT(--(Objects!$A$2:$A$300=$A255))&gt;1,"Duplicate ID",IF(OR(NOT(AND(ISNUMBER(B255),N(B255)&gt;=1,N(B255)&lt;=1000,N(B255)=INT(N(B255)))),NOT(AND(ISNUMBER(C255),N(C255)&gt;=0,N(C255)&lt;=1000000000)),NOT(AND(ISNUMBER(D255),N(D255)&gt;=0,N(D255)&lt;=1000000000))),"Check inputs","OK")))))</f>
        <v/>
      </c>
    </row>
    <row r="256" ht="22" customHeight="1" spans="1:5" x14ac:dyDescent="0.25">
      <c r="A256" s="12"/>
      <c r="B256" s="12"/>
      <c r="C256" s="14"/>
      <c r="D256" s="14"/>
      <c r="E256" s="17" t="str">
        <f>IF(COUNTA($A256:$D256)=0,"",IF($A256="","Check ID",IF(SUMPRODUCT(--(Objects!$A$2:$A$300=$A256))=0,"Check ID",IF(SUMPRODUCT(--(Objects!$A$2:$A$300=$A256))&gt;1,"Duplicate ID",IF(OR(NOT(AND(ISNUMBER(B256),N(B256)&gt;=1,N(B256)&lt;=1000,N(B256)=INT(N(B256)))),NOT(AND(ISNUMBER(C256),N(C256)&gt;=0,N(C256)&lt;=1000000000)),NOT(AND(ISNUMBER(D256),N(D256)&gt;=0,N(D256)&lt;=1000000000))),"Check inputs","OK")))))</f>
        <v/>
      </c>
    </row>
    <row r="257" ht="22" customHeight="1" spans="1:5" x14ac:dyDescent="0.25">
      <c r="A257" s="12"/>
      <c r="B257" s="12"/>
      <c r="C257" s="14"/>
      <c r="D257" s="14"/>
      <c r="E257" s="17" t="str">
        <f>IF(COUNTA($A257:$D257)=0,"",IF($A257="","Check ID",IF(SUMPRODUCT(--(Objects!$A$2:$A$300=$A257))=0,"Check ID",IF(SUMPRODUCT(--(Objects!$A$2:$A$300=$A257))&gt;1,"Duplicate ID",IF(OR(NOT(AND(ISNUMBER(B257),N(B257)&gt;=1,N(B257)&lt;=1000,N(B257)=INT(N(B257)))),NOT(AND(ISNUMBER(C257),N(C257)&gt;=0,N(C257)&lt;=1000000000)),NOT(AND(ISNUMBER(D257),N(D257)&gt;=0,N(D257)&lt;=1000000000))),"Check inputs","OK")))))</f>
        <v/>
      </c>
    </row>
    <row r="258" ht="22" customHeight="1" spans="1:5" x14ac:dyDescent="0.25">
      <c r="A258" s="12"/>
      <c r="B258" s="12"/>
      <c r="C258" s="14"/>
      <c r="D258" s="14"/>
      <c r="E258" s="17" t="str">
        <f>IF(COUNTA($A258:$D258)=0,"",IF($A258="","Check ID",IF(SUMPRODUCT(--(Objects!$A$2:$A$300=$A258))=0,"Check ID",IF(SUMPRODUCT(--(Objects!$A$2:$A$300=$A258))&gt;1,"Duplicate ID",IF(OR(NOT(AND(ISNUMBER(B258),N(B258)&gt;=1,N(B258)&lt;=1000,N(B258)=INT(N(B258)))),NOT(AND(ISNUMBER(C258),N(C258)&gt;=0,N(C258)&lt;=1000000000)),NOT(AND(ISNUMBER(D258),N(D258)&gt;=0,N(D258)&lt;=1000000000))),"Check inputs","OK")))))</f>
        <v/>
      </c>
    </row>
    <row r="259" ht="22" customHeight="1" spans="1:5" x14ac:dyDescent="0.25">
      <c r="A259" s="12"/>
      <c r="B259" s="12"/>
      <c r="C259" s="14"/>
      <c r="D259" s="14"/>
      <c r="E259" s="17" t="str">
        <f>IF(COUNTA($A259:$D259)=0,"",IF($A259="","Check ID",IF(SUMPRODUCT(--(Objects!$A$2:$A$300=$A259))=0,"Check ID",IF(SUMPRODUCT(--(Objects!$A$2:$A$300=$A259))&gt;1,"Duplicate ID",IF(OR(NOT(AND(ISNUMBER(B259),N(B259)&gt;=1,N(B259)&lt;=1000,N(B259)=INT(N(B259)))),NOT(AND(ISNUMBER(C259),N(C259)&gt;=0,N(C259)&lt;=1000000000)),NOT(AND(ISNUMBER(D259),N(D259)&gt;=0,N(D259)&lt;=1000000000))),"Check inputs","OK")))))</f>
        <v/>
      </c>
    </row>
    <row r="260" ht="22" customHeight="1" spans="1:5" x14ac:dyDescent="0.25">
      <c r="A260" s="12"/>
      <c r="B260" s="12"/>
      <c r="C260" s="14"/>
      <c r="D260" s="14"/>
      <c r="E260" s="17" t="str">
        <f>IF(COUNTA($A260:$D260)=0,"",IF($A260="","Check ID",IF(SUMPRODUCT(--(Objects!$A$2:$A$300=$A260))=0,"Check ID",IF(SUMPRODUCT(--(Objects!$A$2:$A$300=$A260))&gt;1,"Duplicate ID",IF(OR(NOT(AND(ISNUMBER(B260),N(B260)&gt;=1,N(B260)&lt;=1000,N(B260)=INT(N(B260)))),NOT(AND(ISNUMBER(C260),N(C260)&gt;=0,N(C260)&lt;=1000000000)),NOT(AND(ISNUMBER(D260),N(D260)&gt;=0,N(D260)&lt;=1000000000))),"Check inputs","OK")))))</f>
        <v/>
      </c>
    </row>
    <row r="261" ht="22" customHeight="1" spans="1:5" x14ac:dyDescent="0.25">
      <c r="A261" s="12"/>
      <c r="B261" s="12"/>
      <c r="C261" s="14"/>
      <c r="D261" s="14"/>
      <c r="E261" s="17" t="str">
        <f>IF(COUNTA($A261:$D261)=0,"",IF($A261="","Check ID",IF(SUMPRODUCT(--(Objects!$A$2:$A$300=$A261))=0,"Check ID",IF(SUMPRODUCT(--(Objects!$A$2:$A$300=$A261))&gt;1,"Duplicate ID",IF(OR(NOT(AND(ISNUMBER(B261),N(B261)&gt;=1,N(B261)&lt;=1000,N(B261)=INT(N(B261)))),NOT(AND(ISNUMBER(C261),N(C261)&gt;=0,N(C261)&lt;=1000000000)),NOT(AND(ISNUMBER(D261),N(D261)&gt;=0,N(D261)&lt;=1000000000))),"Check inputs","OK")))))</f>
        <v/>
      </c>
    </row>
    <row r="262" ht="22" customHeight="1" spans="1:5" x14ac:dyDescent="0.25">
      <c r="A262" s="12"/>
      <c r="B262" s="12"/>
      <c r="C262" s="14"/>
      <c r="D262" s="14"/>
      <c r="E262" s="17" t="str">
        <f>IF(COUNTA($A262:$D262)=0,"",IF($A262="","Check ID",IF(SUMPRODUCT(--(Objects!$A$2:$A$300=$A262))=0,"Check ID",IF(SUMPRODUCT(--(Objects!$A$2:$A$300=$A262))&gt;1,"Duplicate ID",IF(OR(NOT(AND(ISNUMBER(B262),N(B262)&gt;=1,N(B262)&lt;=1000,N(B262)=INT(N(B262)))),NOT(AND(ISNUMBER(C262),N(C262)&gt;=0,N(C262)&lt;=1000000000)),NOT(AND(ISNUMBER(D262),N(D262)&gt;=0,N(D262)&lt;=1000000000))),"Check inputs","OK")))))</f>
        <v/>
      </c>
    </row>
    <row r="263" ht="22" customHeight="1" spans="1:5" x14ac:dyDescent="0.25">
      <c r="A263" s="12"/>
      <c r="B263" s="12"/>
      <c r="C263" s="14"/>
      <c r="D263" s="14"/>
      <c r="E263" s="17" t="str">
        <f>IF(COUNTA($A263:$D263)=0,"",IF($A263="","Check ID",IF(SUMPRODUCT(--(Objects!$A$2:$A$300=$A263))=0,"Check ID",IF(SUMPRODUCT(--(Objects!$A$2:$A$300=$A263))&gt;1,"Duplicate ID",IF(OR(NOT(AND(ISNUMBER(B263),N(B263)&gt;=1,N(B263)&lt;=1000,N(B263)=INT(N(B263)))),NOT(AND(ISNUMBER(C263),N(C263)&gt;=0,N(C263)&lt;=1000000000)),NOT(AND(ISNUMBER(D263),N(D263)&gt;=0,N(D263)&lt;=1000000000))),"Check inputs","OK")))))</f>
        <v/>
      </c>
    </row>
    <row r="264" ht="22" customHeight="1" spans="1:5" x14ac:dyDescent="0.25">
      <c r="A264" s="12"/>
      <c r="B264" s="12"/>
      <c r="C264" s="14"/>
      <c r="D264" s="14"/>
      <c r="E264" s="17" t="str">
        <f>IF(COUNTA($A264:$D264)=0,"",IF($A264="","Check ID",IF(SUMPRODUCT(--(Objects!$A$2:$A$300=$A264))=0,"Check ID",IF(SUMPRODUCT(--(Objects!$A$2:$A$300=$A264))&gt;1,"Duplicate ID",IF(OR(NOT(AND(ISNUMBER(B264),N(B264)&gt;=1,N(B264)&lt;=1000,N(B264)=INT(N(B264)))),NOT(AND(ISNUMBER(C264),N(C264)&gt;=0,N(C264)&lt;=1000000000)),NOT(AND(ISNUMBER(D264),N(D264)&gt;=0,N(D264)&lt;=1000000000))),"Check inputs","OK")))))</f>
        <v/>
      </c>
    </row>
    <row r="265" ht="22" customHeight="1" spans="1:5" x14ac:dyDescent="0.25">
      <c r="A265" s="12"/>
      <c r="B265" s="12"/>
      <c r="C265" s="14"/>
      <c r="D265" s="14"/>
      <c r="E265" s="17" t="str">
        <f>IF(COUNTA($A265:$D265)=0,"",IF($A265="","Check ID",IF(SUMPRODUCT(--(Objects!$A$2:$A$300=$A265))=0,"Check ID",IF(SUMPRODUCT(--(Objects!$A$2:$A$300=$A265))&gt;1,"Duplicate ID",IF(OR(NOT(AND(ISNUMBER(B265),N(B265)&gt;=1,N(B265)&lt;=1000,N(B265)=INT(N(B265)))),NOT(AND(ISNUMBER(C265),N(C265)&gt;=0,N(C265)&lt;=1000000000)),NOT(AND(ISNUMBER(D265),N(D265)&gt;=0,N(D265)&lt;=1000000000))),"Check inputs","OK")))))</f>
        <v/>
      </c>
    </row>
    <row r="266" ht="22" customHeight="1" spans="1:5" x14ac:dyDescent="0.25">
      <c r="A266" s="12"/>
      <c r="B266" s="12"/>
      <c r="C266" s="14"/>
      <c r="D266" s="14"/>
      <c r="E266" s="17" t="str">
        <f>IF(COUNTA($A266:$D266)=0,"",IF($A266="","Check ID",IF(SUMPRODUCT(--(Objects!$A$2:$A$300=$A266))=0,"Check ID",IF(SUMPRODUCT(--(Objects!$A$2:$A$300=$A266))&gt;1,"Duplicate ID",IF(OR(NOT(AND(ISNUMBER(B266),N(B266)&gt;=1,N(B266)&lt;=1000,N(B266)=INT(N(B266)))),NOT(AND(ISNUMBER(C266),N(C266)&gt;=0,N(C266)&lt;=1000000000)),NOT(AND(ISNUMBER(D266),N(D266)&gt;=0,N(D266)&lt;=1000000000))),"Check inputs","OK")))))</f>
        <v/>
      </c>
    </row>
    <row r="267" ht="22" customHeight="1" spans="1:5" x14ac:dyDescent="0.25">
      <c r="A267" s="12"/>
      <c r="B267" s="12"/>
      <c r="C267" s="14"/>
      <c r="D267" s="14"/>
      <c r="E267" s="17" t="str">
        <f>IF(COUNTA($A267:$D267)=0,"",IF($A267="","Check ID",IF(SUMPRODUCT(--(Objects!$A$2:$A$300=$A267))=0,"Check ID",IF(SUMPRODUCT(--(Objects!$A$2:$A$300=$A267))&gt;1,"Duplicate ID",IF(OR(NOT(AND(ISNUMBER(B267),N(B267)&gt;=1,N(B267)&lt;=1000,N(B267)=INT(N(B267)))),NOT(AND(ISNUMBER(C267),N(C267)&gt;=0,N(C267)&lt;=1000000000)),NOT(AND(ISNUMBER(D267),N(D267)&gt;=0,N(D267)&lt;=1000000000))),"Check inputs","OK")))))</f>
        <v/>
      </c>
    </row>
    <row r="268" ht="22" customHeight="1" spans="1:5" x14ac:dyDescent="0.25">
      <c r="A268" s="12"/>
      <c r="B268" s="12"/>
      <c r="C268" s="14"/>
      <c r="D268" s="14"/>
      <c r="E268" s="17" t="str">
        <f>IF(COUNTA($A268:$D268)=0,"",IF($A268="","Check ID",IF(SUMPRODUCT(--(Objects!$A$2:$A$300=$A268))=0,"Check ID",IF(SUMPRODUCT(--(Objects!$A$2:$A$300=$A268))&gt;1,"Duplicate ID",IF(OR(NOT(AND(ISNUMBER(B268),N(B268)&gt;=1,N(B268)&lt;=1000,N(B268)=INT(N(B268)))),NOT(AND(ISNUMBER(C268),N(C268)&gt;=0,N(C268)&lt;=1000000000)),NOT(AND(ISNUMBER(D268),N(D268)&gt;=0,N(D268)&lt;=1000000000))),"Check inputs","OK")))))</f>
        <v/>
      </c>
    </row>
    <row r="269" ht="22" customHeight="1" spans="1:5" x14ac:dyDescent="0.25">
      <c r="A269" s="12"/>
      <c r="B269" s="12"/>
      <c r="C269" s="14"/>
      <c r="D269" s="14"/>
      <c r="E269" s="17" t="str">
        <f>IF(COUNTA($A269:$D269)=0,"",IF($A269="","Check ID",IF(SUMPRODUCT(--(Objects!$A$2:$A$300=$A269))=0,"Check ID",IF(SUMPRODUCT(--(Objects!$A$2:$A$300=$A269))&gt;1,"Duplicate ID",IF(OR(NOT(AND(ISNUMBER(B269),N(B269)&gt;=1,N(B269)&lt;=1000,N(B269)=INT(N(B269)))),NOT(AND(ISNUMBER(C269),N(C269)&gt;=0,N(C269)&lt;=1000000000)),NOT(AND(ISNUMBER(D269),N(D269)&gt;=0,N(D269)&lt;=1000000000))),"Check inputs","OK")))))</f>
        <v/>
      </c>
    </row>
    <row r="270" ht="22" customHeight="1" spans="1:5" x14ac:dyDescent="0.25">
      <c r="A270" s="12"/>
      <c r="B270" s="12"/>
      <c r="C270" s="14"/>
      <c r="D270" s="14"/>
      <c r="E270" s="17" t="str">
        <f>IF(COUNTA($A270:$D270)=0,"",IF($A270="","Check ID",IF(SUMPRODUCT(--(Objects!$A$2:$A$300=$A270))=0,"Check ID",IF(SUMPRODUCT(--(Objects!$A$2:$A$300=$A270))&gt;1,"Duplicate ID",IF(OR(NOT(AND(ISNUMBER(B270),N(B270)&gt;=1,N(B270)&lt;=1000,N(B270)=INT(N(B270)))),NOT(AND(ISNUMBER(C270),N(C270)&gt;=0,N(C270)&lt;=1000000000)),NOT(AND(ISNUMBER(D270),N(D270)&gt;=0,N(D270)&lt;=1000000000))),"Check inputs","OK")))))</f>
        <v/>
      </c>
    </row>
    <row r="271" ht="22" customHeight="1" spans="1:5" x14ac:dyDescent="0.25">
      <c r="A271" s="12"/>
      <c r="B271" s="12"/>
      <c r="C271" s="14"/>
      <c r="D271" s="14"/>
      <c r="E271" s="17" t="str">
        <f>IF(COUNTA($A271:$D271)=0,"",IF($A271="","Check ID",IF(SUMPRODUCT(--(Objects!$A$2:$A$300=$A271))=0,"Check ID",IF(SUMPRODUCT(--(Objects!$A$2:$A$300=$A271))&gt;1,"Duplicate ID",IF(OR(NOT(AND(ISNUMBER(B271),N(B271)&gt;=1,N(B271)&lt;=1000,N(B271)=INT(N(B271)))),NOT(AND(ISNUMBER(C271),N(C271)&gt;=0,N(C271)&lt;=1000000000)),NOT(AND(ISNUMBER(D271),N(D271)&gt;=0,N(D271)&lt;=1000000000))),"Check inputs","OK")))))</f>
        <v/>
      </c>
    </row>
    <row r="272" ht="22" customHeight="1" spans="1:5" x14ac:dyDescent="0.25">
      <c r="A272" s="12"/>
      <c r="B272" s="12"/>
      <c r="C272" s="14"/>
      <c r="D272" s="14"/>
      <c r="E272" s="17" t="str">
        <f>IF(COUNTA($A272:$D272)=0,"",IF($A272="","Check ID",IF(SUMPRODUCT(--(Objects!$A$2:$A$300=$A272))=0,"Check ID",IF(SUMPRODUCT(--(Objects!$A$2:$A$300=$A272))&gt;1,"Duplicate ID",IF(OR(NOT(AND(ISNUMBER(B272),N(B272)&gt;=1,N(B272)&lt;=1000,N(B272)=INT(N(B272)))),NOT(AND(ISNUMBER(C272),N(C272)&gt;=0,N(C272)&lt;=1000000000)),NOT(AND(ISNUMBER(D272),N(D272)&gt;=0,N(D272)&lt;=1000000000))),"Check inputs","OK")))))</f>
        <v/>
      </c>
    </row>
    <row r="273" ht="22" customHeight="1" spans="1:5" x14ac:dyDescent="0.25">
      <c r="A273" s="12"/>
      <c r="B273" s="12"/>
      <c r="C273" s="14"/>
      <c r="D273" s="14"/>
      <c r="E273" s="17" t="str">
        <f>IF(COUNTA($A273:$D273)=0,"",IF($A273="","Check ID",IF(SUMPRODUCT(--(Objects!$A$2:$A$300=$A273))=0,"Check ID",IF(SUMPRODUCT(--(Objects!$A$2:$A$300=$A273))&gt;1,"Duplicate ID",IF(OR(NOT(AND(ISNUMBER(B273),N(B273)&gt;=1,N(B273)&lt;=1000,N(B273)=INT(N(B273)))),NOT(AND(ISNUMBER(C273),N(C273)&gt;=0,N(C273)&lt;=1000000000)),NOT(AND(ISNUMBER(D273),N(D273)&gt;=0,N(D273)&lt;=1000000000))),"Check inputs","OK")))))</f>
        <v/>
      </c>
    </row>
    <row r="274" ht="22" customHeight="1" spans="1:5" x14ac:dyDescent="0.25">
      <c r="A274" s="12"/>
      <c r="B274" s="12"/>
      <c r="C274" s="14"/>
      <c r="D274" s="14"/>
      <c r="E274" s="17" t="str">
        <f>IF(COUNTA($A274:$D274)=0,"",IF($A274="","Check ID",IF(SUMPRODUCT(--(Objects!$A$2:$A$300=$A274))=0,"Check ID",IF(SUMPRODUCT(--(Objects!$A$2:$A$300=$A274))&gt;1,"Duplicate ID",IF(OR(NOT(AND(ISNUMBER(B274),N(B274)&gt;=1,N(B274)&lt;=1000,N(B274)=INT(N(B274)))),NOT(AND(ISNUMBER(C274),N(C274)&gt;=0,N(C274)&lt;=1000000000)),NOT(AND(ISNUMBER(D274),N(D274)&gt;=0,N(D274)&lt;=1000000000))),"Check inputs","OK")))))</f>
        <v/>
      </c>
    </row>
    <row r="275" ht="22" customHeight="1" spans="1:5" x14ac:dyDescent="0.25">
      <c r="A275" s="12"/>
      <c r="B275" s="12"/>
      <c r="C275" s="14"/>
      <c r="D275" s="14"/>
      <c r="E275" s="17" t="str">
        <f>IF(COUNTA($A275:$D275)=0,"",IF($A275="","Check ID",IF(SUMPRODUCT(--(Objects!$A$2:$A$300=$A275))=0,"Check ID",IF(SUMPRODUCT(--(Objects!$A$2:$A$300=$A275))&gt;1,"Duplicate ID",IF(OR(NOT(AND(ISNUMBER(B275),N(B275)&gt;=1,N(B275)&lt;=1000,N(B275)=INT(N(B275)))),NOT(AND(ISNUMBER(C275),N(C275)&gt;=0,N(C275)&lt;=1000000000)),NOT(AND(ISNUMBER(D275),N(D275)&gt;=0,N(D275)&lt;=1000000000))),"Check inputs","OK")))))</f>
        <v/>
      </c>
    </row>
    <row r="276" ht="22" customHeight="1" spans="1:5" x14ac:dyDescent="0.25">
      <c r="A276" s="12"/>
      <c r="B276" s="12"/>
      <c r="C276" s="14"/>
      <c r="D276" s="14"/>
      <c r="E276" s="17" t="str">
        <f>IF(COUNTA($A276:$D276)=0,"",IF($A276="","Check ID",IF(SUMPRODUCT(--(Objects!$A$2:$A$300=$A276))=0,"Check ID",IF(SUMPRODUCT(--(Objects!$A$2:$A$300=$A276))&gt;1,"Duplicate ID",IF(OR(NOT(AND(ISNUMBER(B276),N(B276)&gt;=1,N(B276)&lt;=1000,N(B276)=INT(N(B276)))),NOT(AND(ISNUMBER(C276),N(C276)&gt;=0,N(C276)&lt;=1000000000)),NOT(AND(ISNUMBER(D276),N(D276)&gt;=0,N(D276)&lt;=1000000000))),"Check inputs","OK")))))</f>
        <v/>
      </c>
    </row>
    <row r="277" ht="22" customHeight="1" spans="1:5" x14ac:dyDescent="0.25">
      <c r="A277" s="12"/>
      <c r="B277" s="12"/>
      <c r="C277" s="14"/>
      <c r="D277" s="14"/>
      <c r="E277" s="17" t="str">
        <f>IF(COUNTA($A277:$D277)=0,"",IF($A277="","Check ID",IF(SUMPRODUCT(--(Objects!$A$2:$A$300=$A277))=0,"Check ID",IF(SUMPRODUCT(--(Objects!$A$2:$A$300=$A277))&gt;1,"Duplicate ID",IF(OR(NOT(AND(ISNUMBER(B277),N(B277)&gt;=1,N(B277)&lt;=1000,N(B277)=INT(N(B277)))),NOT(AND(ISNUMBER(C277),N(C277)&gt;=0,N(C277)&lt;=1000000000)),NOT(AND(ISNUMBER(D277),N(D277)&gt;=0,N(D277)&lt;=1000000000))),"Check inputs","OK")))))</f>
        <v/>
      </c>
    </row>
    <row r="278" ht="22" customHeight="1" spans="1:5" x14ac:dyDescent="0.25">
      <c r="A278" s="12"/>
      <c r="B278" s="12"/>
      <c r="C278" s="14"/>
      <c r="D278" s="14"/>
      <c r="E278" s="17" t="str">
        <f>IF(COUNTA($A278:$D278)=0,"",IF($A278="","Check ID",IF(SUMPRODUCT(--(Objects!$A$2:$A$300=$A278))=0,"Check ID",IF(SUMPRODUCT(--(Objects!$A$2:$A$300=$A278))&gt;1,"Duplicate ID",IF(OR(NOT(AND(ISNUMBER(B278),N(B278)&gt;=1,N(B278)&lt;=1000,N(B278)=INT(N(B278)))),NOT(AND(ISNUMBER(C278),N(C278)&gt;=0,N(C278)&lt;=1000000000)),NOT(AND(ISNUMBER(D278),N(D278)&gt;=0,N(D278)&lt;=1000000000))),"Check inputs","OK")))))</f>
        <v/>
      </c>
    </row>
    <row r="279" ht="22" customHeight="1" spans="1:5" x14ac:dyDescent="0.25">
      <c r="A279" s="12"/>
      <c r="B279" s="12"/>
      <c r="C279" s="14"/>
      <c r="D279" s="14"/>
      <c r="E279" s="17" t="str">
        <f>IF(COUNTA($A279:$D279)=0,"",IF($A279="","Check ID",IF(SUMPRODUCT(--(Objects!$A$2:$A$300=$A279))=0,"Check ID",IF(SUMPRODUCT(--(Objects!$A$2:$A$300=$A279))&gt;1,"Duplicate ID",IF(OR(NOT(AND(ISNUMBER(B279),N(B279)&gt;=1,N(B279)&lt;=1000,N(B279)=INT(N(B279)))),NOT(AND(ISNUMBER(C279),N(C279)&gt;=0,N(C279)&lt;=1000000000)),NOT(AND(ISNUMBER(D279),N(D279)&gt;=0,N(D279)&lt;=1000000000))),"Check inputs","OK")))))</f>
        <v/>
      </c>
    </row>
    <row r="280" ht="22" customHeight="1" spans="1:5" x14ac:dyDescent="0.25">
      <c r="A280" s="12"/>
      <c r="B280" s="12"/>
      <c r="C280" s="14"/>
      <c r="D280" s="14"/>
      <c r="E280" s="17" t="str">
        <f>IF(COUNTA($A280:$D280)=0,"",IF($A280="","Check ID",IF(SUMPRODUCT(--(Objects!$A$2:$A$300=$A280))=0,"Check ID",IF(SUMPRODUCT(--(Objects!$A$2:$A$300=$A280))&gt;1,"Duplicate ID",IF(OR(NOT(AND(ISNUMBER(B280),N(B280)&gt;=1,N(B280)&lt;=1000,N(B280)=INT(N(B280)))),NOT(AND(ISNUMBER(C280),N(C280)&gt;=0,N(C280)&lt;=1000000000)),NOT(AND(ISNUMBER(D280),N(D280)&gt;=0,N(D280)&lt;=1000000000))),"Check inputs","OK")))))</f>
        <v/>
      </c>
    </row>
    <row r="281" ht="22" customHeight="1" spans="1:5" x14ac:dyDescent="0.25">
      <c r="A281" s="12"/>
      <c r="B281" s="12"/>
      <c r="C281" s="14"/>
      <c r="D281" s="14"/>
      <c r="E281" s="17" t="str">
        <f>IF(COUNTA($A281:$D281)=0,"",IF($A281="","Check ID",IF(SUMPRODUCT(--(Objects!$A$2:$A$300=$A281))=0,"Check ID",IF(SUMPRODUCT(--(Objects!$A$2:$A$300=$A281))&gt;1,"Duplicate ID",IF(OR(NOT(AND(ISNUMBER(B281),N(B281)&gt;=1,N(B281)&lt;=1000,N(B281)=INT(N(B281)))),NOT(AND(ISNUMBER(C281),N(C281)&gt;=0,N(C281)&lt;=1000000000)),NOT(AND(ISNUMBER(D281),N(D281)&gt;=0,N(D281)&lt;=1000000000))),"Check inputs","OK")))))</f>
        <v/>
      </c>
    </row>
    <row r="282" ht="22" customHeight="1" spans="1:5" x14ac:dyDescent="0.25">
      <c r="A282" s="12"/>
      <c r="B282" s="12"/>
      <c r="C282" s="14"/>
      <c r="D282" s="14"/>
      <c r="E282" s="17" t="str">
        <f>IF(COUNTA($A282:$D282)=0,"",IF($A282="","Check ID",IF(SUMPRODUCT(--(Objects!$A$2:$A$300=$A282))=0,"Check ID",IF(SUMPRODUCT(--(Objects!$A$2:$A$300=$A282))&gt;1,"Duplicate ID",IF(OR(NOT(AND(ISNUMBER(B282),N(B282)&gt;=1,N(B282)&lt;=1000,N(B282)=INT(N(B282)))),NOT(AND(ISNUMBER(C282),N(C282)&gt;=0,N(C282)&lt;=1000000000)),NOT(AND(ISNUMBER(D282),N(D282)&gt;=0,N(D282)&lt;=1000000000))),"Check inputs","OK")))))</f>
        <v/>
      </c>
    </row>
    <row r="283" ht="22" customHeight="1" spans="1:5" x14ac:dyDescent="0.25">
      <c r="A283" s="12"/>
      <c r="B283" s="12"/>
      <c r="C283" s="14"/>
      <c r="D283" s="14"/>
      <c r="E283" s="17" t="str">
        <f>IF(COUNTA($A283:$D283)=0,"",IF($A283="","Check ID",IF(SUMPRODUCT(--(Objects!$A$2:$A$300=$A283))=0,"Check ID",IF(SUMPRODUCT(--(Objects!$A$2:$A$300=$A283))&gt;1,"Duplicate ID",IF(OR(NOT(AND(ISNUMBER(B283),N(B283)&gt;=1,N(B283)&lt;=1000,N(B283)=INT(N(B283)))),NOT(AND(ISNUMBER(C283),N(C283)&gt;=0,N(C283)&lt;=1000000000)),NOT(AND(ISNUMBER(D283),N(D283)&gt;=0,N(D283)&lt;=1000000000))),"Check inputs","OK")))))</f>
        <v/>
      </c>
    </row>
    <row r="284" ht="22" customHeight="1" spans="1:5" x14ac:dyDescent="0.25">
      <c r="A284" s="12"/>
      <c r="B284" s="12"/>
      <c r="C284" s="14"/>
      <c r="D284" s="14"/>
      <c r="E284" s="17" t="str">
        <f>IF(COUNTA($A284:$D284)=0,"",IF($A284="","Check ID",IF(SUMPRODUCT(--(Objects!$A$2:$A$300=$A284))=0,"Check ID",IF(SUMPRODUCT(--(Objects!$A$2:$A$300=$A284))&gt;1,"Duplicate ID",IF(OR(NOT(AND(ISNUMBER(B284),N(B284)&gt;=1,N(B284)&lt;=1000,N(B284)=INT(N(B284)))),NOT(AND(ISNUMBER(C284),N(C284)&gt;=0,N(C284)&lt;=1000000000)),NOT(AND(ISNUMBER(D284),N(D284)&gt;=0,N(D284)&lt;=1000000000))),"Check inputs","OK")))))</f>
        <v/>
      </c>
    </row>
    <row r="285" ht="22" customHeight="1" spans="1:5" x14ac:dyDescent="0.25">
      <c r="A285" s="12"/>
      <c r="B285" s="12"/>
      <c r="C285" s="14"/>
      <c r="D285" s="14"/>
      <c r="E285" s="17" t="str">
        <f>IF(COUNTA($A285:$D285)=0,"",IF($A285="","Check ID",IF(SUMPRODUCT(--(Objects!$A$2:$A$300=$A285))=0,"Check ID",IF(SUMPRODUCT(--(Objects!$A$2:$A$300=$A285))&gt;1,"Duplicate ID",IF(OR(NOT(AND(ISNUMBER(B285),N(B285)&gt;=1,N(B285)&lt;=1000,N(B285)=INT(N(B285)))),NOT(AND(ISNUMBER(C285),N(C285)&gt;=0,N(C285)&lt;=1000000000)),NOT(AND(ISNUMBER(D285),N(D285)&gt;=0,N(D285)&lt;=1000000000))),"Check inputs","OK")))))</f>
        <v/>
      </c>
    </row>
    <row r="286" ht="22" customHeight="1" spans="1:5" x14ac:dyDescent="0.25">
      <c r="A286" s="12"/>
      <c r="B286" s="12"/>
      <c r="C286" s="14"/>
      <c r="D286" s="14"/>
      <c r="E286" s="17" t="str">
        <f>IF(COUNTA($A286:$D286)=0,"",IF($A286="","Check ID",IF(SUMPRODUCT(--(Objects!$A$2:$A$300=$A286))=0,"Check ID",IF(SUMPRODUCT(--(Objects!$A$2:$A$300=$A286))&gt;1,"Duplicate ID",IF(OR(NOT(AND(ISNUMBER(B286),N(B286)&gt;=1,N(B286)&lt;=1000,N(B286)=INT(N(B286)))),NOT(AND(ISNUMBER(C286),N(C286)&gt;=0,N(C286)&lt;=1000000000)),NOT(AND(ISNUMBER(D286),N(D286)&gt;=0,N(D286)&lt;=1000000000))),"Check inputs","OK")))))</f>
        <v/>
      </c>
    </row>
    <row r="287" ht="22" customHeight="1" spans="1:5" x14ac:dyDescent="0.25">
      <c r="A287" s="12"/>
      <c r="B287" s="12"/>
      <c r="C287" s="14"/>
      <c r="D287" s="14"/>
      <c r="E287" s="17" t="str">
        <f>IF(COUNTA($A287:$D287)=0,"",IF($A287="","Check ID",IF(SUMPRODUCT(--(Objects!$A$2:$A$300=$A287))=0,"Check ID",IF(SUMPRODUCT(--(Objects!$A$2:$A$300=$A287))&gt;1,"Duplicate ID",IF(OR(NOT(AND(ISNUMBER(B287),N(B287)&gt;=1,N(B287)&lt;=1000,N(B287)=INT(N(B287)))),NOT(AND(ISNUMBER(C287),N(C287)&gt;=0,N(C287)&lt;=1000000000)),NOT(AND(ISNUMBER(D287),N(D287)&gt;=0,N(D287)&lt;=1000000000))),"Check inputs","OK")))))</f>
        <v/>
      </c>
    </row>
    <row r="288" ht="22" customHeight="1" spans="1:5" x14ac:dyDescent="0.25">
      <c r="A288" s="12"/>
      <c r="B288" s="12"/>
      <c r="C288" s="14"/>
      <c r="D288" s="14"/>
      <c r="E288" s="17" t="str">
        <f>IF(COUNTA($A288:$D288)=0,"",IF($A288="","Check ID",IF(SUMPRODUCT(--(Objects!$A$2:$A$300=$A288))=0,"Check ID",IF(SUMPRODUCT(--(Objects!$A$2:$A$300=$A288))&gt;1,"Duplicate ID",IF(OR(NOT(AND(ISNUMBER(B288),N(B288)&gt;=1,N(B288)&lt;=1000,N(B288)=INT(N(B288)))),NOT(AND(ISNUMBER(C288),N(C288)&gt;=0,N(C288)&lt;=1000000000)),NOT(AND(ISNUMBER(D288),N(D288)&gt;=0,N(D288)&lt;=1000000000))),"Check inputs","OK")))))</f>
        <v/>
      </c>
    </row>
    <row r="289" ht="22" customHeight="1" spans="1:5" x14ac:dyDescent="0.25">
      <c r="A289" s="12"/>
      <c r="B289" s="12"/>
      <c r="C289" s="14"/>
      <c r="D289" s="14"/>
      <c r="E289" s="17" t="str">
        <f>IF(COUNTA($A289:$D289)=0,"",IF($A289="","Check ID",IF(SUMPRODUCT(--(Objects!$A$2:$A$300=$A289))=0,"Check ID",IF(SUMPRODUCT(--(Objects!$A$2:$A$300=$A289))&gt;1,"Duplicate ID",IF(OR(NOT(AND(ISNUMBER(B289),N(B289)&gt;=1,N(B289)&lt;=1000,N(B289)=INT(N(B289)))),NOT(AND(ISNUMBER(C289),N(C289)&gt;=0,N(C289)&lt;=1000000000)),NOT(AND(ISNUMBER(D289),N(D289)&gt;=0,N(D289)&lt;=1000000000))),"Check inputs","OK")))))</f>
        <v/>
      </c>
    </row>
    <row r="290" ht="22" customHeight="1" spans="1:5" x14ac:dyDescent="0.25">
      <c r="A290" s="12"/>
      <c r="B290" s="12"/>
      <c r="C290" s="14"/>
      <c r="D290" s="14"/>
      <c r="E290" s="17" t="str">
        <f>IF(COUNTA($A290:$D290)=0,"",IF($A290="","Check ID",IF(SUMPRODUCT(--(Objects!$A$2:$A$300=$A290))=0,"Check ID",IF(SUMPRODUCT(--(Objects!$A$2:$A$300=$A290))&gt;1,"Duplicate ID",IF(OR(NOT(AND(ISNUMBER(B290),N(B290)&gt;=1,N(B290)&lt;=1000,N(B290)=INT(N(B290)))),NOT(AND(ISNUMBER(C290),N(C290)&gt;=0,N(C290)&lt;=1000000000)),NOT(AND(ISNUMBER(D290),N(D290)&gt;=0,N(D290)&lt;=1000000000))),"Check inputs","OK")))))</f>
        <v/>
      </c>
    </row>
    <row r="291" ht="22" customHeight="1" spans="1:5" x14ac:dyDescent="0.25">
      <c r="A291" s="12"/>
      <c r="B291" s="12"/>
      <c r="C291" s="14"/>
      <c r="D291" s="14"/>
      <c r="E291" s="17" t="str">
        <f>IF(COUNTA($A291:$D291)=0,"",IF($A291="","Check ID",IF(SUMPRODUCT(--(Objects!$A$2:$A$300=$A291))=0,"Check ID",IF(SUMPRODUCT(--(Objects!$A$2:$A$300=$A291))&gt;1,"Duplicate ID",IF(OR(NOT(AND(ISNUMBER(B291),N(B291)&gt;=1,N(B291)&lt;=1000,N(B291)=INT(N(B291)))),NOT(AND(ISNUMBER(C291),N(C291)&gt;=0,N(C291)&lt;=1000000000)),NOT(AND(ISNUMBER(D291),N(D291)&gt;=0,N(D291)&lt;=1000000000))),"Check inputs","OK")))))</f>
        <v/>
      </c>
    </row>
    <row r="292" ht="22" customHeight="1" spans="1:5" x14ac:dyDescent="0.25">
      <c r="A292" s="12"/>
      <c r="B292" s="12"/>
      <c r="C292" s="14"/>
      <c r="D292" s="14"/>
      <c r="E292" s="17" t="str">
        <f>IF(COUNTA($A292:$D292)=0,"",IF($A292="","Check ID",IF(SUMPRODUCT(--(Objects!$A$2:$A$300=$A292))=0,"Check ID",IF(SUMPRODUCT(--(Objects!$A$2:$A$300=$A292))&gt;1,"Duplicate ID",IF(OR(NOT(AND(ISNUMBER(B292),N(B292)&gt;=1,N(B292)&lt;=1000,N(B292)=INT(N(B292)))),NOT(AND(ISNUMBER(C292),N(C292)&gt;=0,N(C292)&lt;=1000000000)),NOT(AND(ISNUMBER(D292),N(D292)&gt;=0,N(D292)&lt;=1000000000))),"Check inputs","OK")))))</f>
        <v/>
      </c>
    </row>
    <row r="293" ht="22" customHeight="1" spans="1:5" x14ac:dyDescent="0.25">
      <c r="A293" s="12"/>
      <c r="B293" s="12"/>
      <c r="C293" s="14"/>
      <c r="D293" s="14"/>
      <c r="E293" s="17" t="str">
        <f>IF(COUNTA($A293:$D293)=0,"",IF($A293="","Check ID",IF(SUMPRODUCT(--(Objects!$A$2:$A$300=$A293))=0,"Check ID",IF(SUMPRODUCT(--(Objects!$A$2:$A$300=$A293))&gt;1,"Duplicate ID",IF(OR(NOT(AND(ISNUMBER(B293),N(B293)&gt;=1,N(B293)&lt;=1000,N(B293)=INT(N(B293)))),NOT(AND(ISNUMBER(C293),N(C293)&gt;=0,N(C293)&lt;=1000000000)),NOT(AND(ISNUMBER(D293),N(D293)&gt;=0,N(D293)&lt;=1000000000))),"Check inputs","OK")))))</f>
        <v/>
      </c>
    </row>
    <row r="294" ht="22" customHeight="1" spans="1:5" x14ac:dyDescent="0.25">
      <c r="A294" s="12"/>
      <c r="B294" s="12"/>
      <c r="C294" s="14"/>
      <c r="D294" s="14"/>
      <c r="E294" s="17" t="str">
        <f>IF(COUNTA($A294:$D294)=0,"",IF($A294="","Check ID",IF(SUMPRODUCT(--(Objects!$A$2:$A$300=$A294))=0,"Check ID",IF(SUMPRODUCT(--(Objects!$A$2:$A$300=$A294))&gt;1,"Duplicate ID",IF(OR(NOT(AND(ISNUMBER(B294),N(B294)&gt;=1,N(B294)&lt;=1000,N(B294)=INT(N(B294)))),NOT(AND(ISNUMBER(C294),N(C294)&gt;=0,N(C294)&lt;=1000000000)),NOT(AND(ISNUMBER(D294),N(D294)&gt;=0,N(D294)&lt;=1000000000))),"Check inputs","OK")))))</f>
        <v/>
      </c>
    </row>
    <row r="295" ht="22" customHeight="1" spans="1:5" x14ac:dyDescent="0.25">
      <c r="A295" s="12"/>
      <c r="B295" s="12"/>
      <c r="C295" s="14"/>
      <c r="D295" s="14"/>
      <c r="E295" s="17" t="str">
        <f>IF(COUNTA($A295:$D295)=0,"",IF($A295="","Check ID",IF(SUMPRODUCT(--(Objects!$A$2:$A$300=$A295))=0,"Check ID",IF(SUMPRODUCT(--(Objects!$A$2:$A$300=$A295))&gt;1,"Duplicate ID",IF(OR(NOT(AND(ISNUMBER(B295),N(B295)&gt;=1,N(B295)&lt;=1000,N(B295)=INT(N(B295)))),NOT(AND(ISNUMBER(C295),N(C295)&gt;=0,N(C295)&lt;=1000000000)),NOT(AND(ISNUMBER(D295),N(D295)&gt;=0,N(D295)&lt;=1000000000))),"Check inputs","OK")))))</f>
        <v/>
      </c>
    </row>
    <row r="296" ht="22" customHeight="1" spans="1:5" x14ac:dyDescent="0.25">
      <c r="A296" s="12"/>
      <c r="B296" s="12"/>
      <c r="C296" s="14"/>
      <c r="D296" s="14"/>
      <c r="E296" s="17" t="str">
        <f>IF(COUNTA($A296:$D296)=0,"",IF($A296="","Check ID",IF(SUMPRODUCT(--(Objects!$A$2:$A$300=$A296))=0,"Check ID",IF(SUMPRODUCT(--(Objects!$A$2:$A$300=$A296))&gt;1,"Duplicate ID",IF(OR(NOT(AND(ISNUMBER(B296),N(B296)&gt;=1,N(B296)&lt;=1000,N(B296)=INT(N(B296)))),NOT(AND(ISNUMBER(C296),N(C296)&gt;=0,N(C296)&lt;=1000000000)),NOT(AND(ISNUMBER(D296),N(D296)&gt;=0,N(D296)&lt;=1000000000))),"Check inputs","OK")))))</f>
        <v/>
      </c>
    </row>
    <row r="297" ht="22" customHeight="1" spans="1:5" x14ac:dyDescent="0.25">
      <c r="A297" s="12"/>
      <c r="B297" s="12"/>
      <c r="C297" s="14"/>
      <c r="D297" s="14"/>
      <c r="E297" s="17" t="str">
        <f>IF(COUNTA($A297:$D297)=0,"",IF($A297="","Check ID",IF(SUMPRODUCT(--(Objects!$A$2:$A$300=$A297))=0,"Check ID",IF(SUMPRODUCT(--(Objects!$A$2:$A$300=$A297))&gt;1,"Duplicate ID",IF(OR(NOT(AND(ISNUMBER(B297),N(B297)&gt;=1,N(B297)&lt;=1000,N(B297)=INT(N(B297)))),NOT(AND(ISNUMBER(C297),N(C297)&gt;=0,N(C297)&lt;=1000000000)),NOT(AND(ISNUMBER(D297),N(D297)&gt;=0,N(D297)&lt;=1000000000))),"Check inputs","OK")))))</f>
        <v/>
      </c>
    </row>
    <row r="298" ht="22" customHeight="1" spans="1:5" x14ac:dyDescent="0.25">
      <c r="A298" s="12"/>
      <c r="B298" s="12"/>
      <c r="C298" s="14"/>
      <c r="D298" s="14"/>
      <c r="E298" s="17" t="str">
        <f>IF(COUNTA($A298:$D298)=0,"",IF($A298="","Check ID",IF(SUMPRODUCT(--(Objects!$A$2:$A$300=$A298))=0,"Check ID",IF(SUMPRODUCT(--(Objects!$A$2:$A$300=$A298))&gt;1,"Duplicate ID",IF(OR(NOT(AND(ISNUMBER(B298),N(B298)&gt;=1,N(B298)&lt;=1000,N(B298)=INT(N(B298)))),NOT(AND(ISNUMBER(C298),N(C298)&gt;=0,N(C298)&lt;=1000000000)),NOT(AND(ISNUMBER(D298),N(D298)&gt;=0,N(D298)&lt;=1000000000))),"Check inputs","OK")))))</f>
        <v/>
      </c>
    </row>
    <row r="299" ht="22" customHeight="1" spans="1:5" x14ac:dyDescent="0.25">
      <c r="A299" s="12"/>
      <c r="B299" s="12"/>
      <c r="C299" s="14"/>
      <c r="D299" s="14"/>
      <c r="E299" s="17" t="str">
        <f>IF(COUNTA($A299:$D299)=0,"",IF($A299="","Check ID",IF(SUMPRODUCT(--(Objects!$A$2:$A$300=$A299))=0,"Check ID",IF(SUMPRODUCT(--(Objects!$A$2:$A$300=$A299))&gt;1,"Duplicate ID",IF(OR(NOT(AND(ISNUMBER(B299),N(B299)&gt;=1,N(B299)&lt;=1000,N(B299)=INT(N(B299)))),NOT(AND(ISNUMBER(C299),N(C299)&gt;=0,N(C299)&lt;=1000000000)),NOT(AND(ISNUMBER(D299),N(D299)&gt;=0,N(D299)&lt;=1000000000))),"Check inputs","OK")))))</f>
        <v/>
      </c>
    </row>
    <row r="300" ht="22" customHeight="1" spans="1:5" x14ac:dyDescent="0.25">
      <c r="A300" s="12"/>
      <c r="B300" s="12"/>
      <c r="C300" s="14"/>
      <c r="D300" s="14"/>
      <c r="E300" s="17" t="str">
        <f>IF(COUNTA($A300:$D300)=0,"",IF($A300="","Check ID",IF(SUMPRODUCT(--(Objects!$A$2:$A$300=$A300))=0,"Check ID",IF(SUMPRODUCT(--(Objects!$A$2:$A$300=$A300))&gt;1,"Duplicate ID",IF(OR(NOT(AND(ISNUMBER(B300),N(B300)&gt;=1,N(B300)&lt;=1000,N(B300)=INT(N(B300)))),NOT(AND(ISNUMBER(C300),N(C300)&gt;=0,N(C300)&lt;=1000000000)),NOT(AND(ISNUMBER(D300),N(D300)&gt;=0,N(D300)&lt;=1000000000))),"Check inputs","OK")))))</f>
        <v/>
      </c>
    </row>
    <row r="301" ht="22" customHeight="1" spans="1:5" x14ac:dyDescent="0.25">
      <c r="A301" s="12"/>
      <c r="B301" s="12"/>
      <c r="C301" s="14"/>
      <c r="D301" s="14"/>
      <c r="E301" s="17" t="str">
        <f>IF(COUNTA($A301:$D301)=0,"",IF($A301="","Check ID",IF(SUMPRODUCT(--(Objects!$A$2:$A$300=$A301))=0,"Check ID",IF(SUMPRODUCT(--(Objects!$A$2:$A$300=$A301))&gt;1,"Duplicate ID",IF(OR(NOT(AND(ISNUMBER(B301),N(B301)&gt;=1,N(B301)&lt;=1000,N(B301)=INT(N(B301)))),NOT(AND(ISNUMBER(C301),N(C301)&gt;=0,N(C301)&lt;=1000000000)),NOT(AND(ISNUMBER(D301),N(D301)&gt;=0,N(D301)&lt;=1000000000))),"Check inputs","OK")))))</f>
        <v/>
      </c>
    </row>
    <row r="302" ht="22" customHeight="1" spans="1:5" x14ac:dyDescent="0.25">
      <c r="A302" s="12"/>
      <c r="B302" s="12"/>
      <c r="C302" s="14"/>
      <c r="D302" s="14"/>
      <c r="E302" s="17" t="str">
        <f>IF(COUNTA($A302:$D302)=0,"",IF($A302="","Check ID",IF(SUMPRODUCT(--(Objects!$A$2:$A$300=$A302))=0,"Check ID",IF(SUMPRODUCT(--(Objects!$A$2:$A$300=$A302))&gt;1,"Duplicate ID",IF(OR(NOT(AND(ISNUMBER(B302),N(B302)&gt;=1,N(B302)&lt;=1000,N(B302)=INT(N(B302)))),NOT(AND(ISNUMBER(C302),N(C302)&gt;=0,N(C302)&lt;=1000000000)),NOT(AND(ISNUMBER(D302),N(D302)&gt;=0,N(D302)&lt;=1000000000))),"Check inputs","OK")))))</f>
        <v/>
      </c>
    </row>
    <row r="303" ht="22" customHeight="1" spans="1:5" x14ac:dyDescent="0.25">
      <c r="A303" s="12"/>
      <c r="B303" s="12"/>
      <c r="C303" s="14"/>
      <c r="D303" s="14"/>
      <c r="E303" s="17" t="str">
        <f>IF(COUNTA($A303:$D303)=0,"",IF($A303="","Check ID",IF(SUMPRODUCT(--(Objects!$A$2:$A$300=$A303))=0,"Check ID",IF(SUMPRODUCT(--(Objects!$A$2:$A$300=$A303))&gt;1,"Duplicate ID",IF(OR(NOT(AND(ISNUMBER(B303),N(B303)&gt;=1,N(B303)&lt;=1000,N(B303)=INT(N(B303)))),NOT(AND(ISNUMBER(C303),N(C303)&gt;=0,N(C303)&lt;=1000000000)),NOT(AND(ISNUMBER(D303),N(D303)&gt;=0,N(D303)&lt;=1000000000))),"Check inputs","OK")))))</f>
        <v/>
      </c>
    </row>
    <row r="304" ht="22" customHeight="1" spans="1:5" x14ac:dyDescent="0.25">
      <c r="A304" s="12"/>
      <c r="B304" s="12"/>
      <c r="C304" s="14"/>
      <c r="D304" s="14"/>
      <c r="E304" s="17" t="str">
        <f>IF(COUNTA($A304:$D304)=0,"",IF($A304="","Check ID",IF(SUMPRODUCT(--(Objects!$A$2:$A$300=$A304))=0,"Check ID",IF(SUMPRODUCT(--(Objects!$A$2:$A$300=$A304))&gt;1,"Duplicate ID",IF(OR(NOT(AND(ISNUMBER(B304),N(B304)&gt;=1,N(B304)&lt;=1000,N(B304)=INT(N(B304)))),NOT(AND(ISNUMBER(C304),N(C304)&gt;=0,N(C304)&lt;=1000000000)),NOT(AND(ISNUMBER(D304),N(D304)&gt;=0,N(D304)&lt;=1000000000))),"Check inputs","OK")))))</f>
        <v/>
      </c>
    </row>
    <row r="305" ht="22" customHeight="1" spans="1:5" x14ac:dyDescent="0.25">
      <c r="A305" s="12"/>
      <c r="B305" s="12"/>
      <c r="C305" s="14"/>
      <c r="D305" s="14"/>
      <c r="E305" s="17" t="str">
        <f>IF(COUNTA($A305:$D305)=0,"",IF($A305="","Check ID",IF(SUMPRODUCT(--(Objects!$A$2:$A$300=$A305))=0,"Check ID",IF(SUMPRODUCT(--(Objects!$A$2:$A$300=$A305))&gt;1,"Duplicate ID",IF(OR(NOT(AND(ISNUMBER(B305),N(B305)&gt;=1,N(B305)&lt;=1000,N(B305)=INT(N(B305)))),NOT(AND(ISNUMBER(C305),N(C305)&gt;=0,N(C305)&lt;=1000000000)),NOT(AND(ISNUMBER(D305),N(D305)&gt;=0,N(D305)&lt;=1000000000))),"Check inputs","OK")))))</f>
        <v/>
      </c>
    </row>
    <row r="306" ht="22" customHeight="1" spans="1:5" x14ac:dyDescent="0.25">
      <c r="A306" s="12"/>
      <c r="B306" s="12"/>
      <c r="C306" s="14"/>
      <c r="D306" s="14"/>
      <c r="E306" s="17" t="str">
        <f>IF(COUNTA($A306:$D306)=0,"",IF($A306="","Check ID",IF(SUMPRODUCT(--(Objects!$A$2:$A$300=$A306))=0,"Check ID",IF(SUMPRODUCT(--(Objects!$A$2:$A$300=$A306))&gt;1,"Duplicate ID",IF(OR(NOT(AND(ISNUMBER(B306),N(B306)&gt;=1,N(B306)&lt;=1000,N(B306)=INT(N(B306)))),NOT(AND(ISNUMBER(C306),N(C306)&gt;=0,N(C306)&lt;=1000000000)),NOT(AND(ISNUMBER(D306),N(D306)&gt;=0,N(D306)&lt;=1000000000))),"Check inputs","OK")))))</f>
        <v/>
      </c>
    </row>
    <row r="307" ht="22" customHeight="1" spans="1:5" x14ac:dyDescent="0.25">
      <c r="A307" s="12"/>
      <c r="B307" s="12"/>
      <c r="C307" s="14"/>
      <c r="D307" s="14"/>
      <c r="E307" s="17" t="str">
        <f>IF(COUNTA($A307:$D307)=0,"",IF($A307="","Check ID",IF(SUMPRODUCT(--(Objects!$A$2:$A$300=$A307))=0,"Check ID",IF(SUMPRODUCT(--(Objects!$A$2:$A$300=$A307))&gt;1,"Duplicate ID",IF(OR(NOT(AND(ISNUMBER(B307),N(B307)&gt;=1,N(B307)&lt;=1000,N(B307)=INT(N(B307)))),NOT(AND(ISNUMBER(C307),N(C307)&gt;=0,N(C307)&lt;=1000000000)),NOT(AND(ISNUMBER(D307),N(D307)&gt;=0,N(D307)&lt;=1000000000))),"Check inputs","OK")))))</f>
        <v/>
      </c>
    </row>
    <row r="308" ht="22" customHeight="1" spans="1:5" x14ac:dyDescent="0.25">
      <c r="A308" s="12"/>
      <c r="B308" s="12"/>
      <c r="C308" s="14"/>
      <c r="D308" s="14"/>
      <c r="E308" s="17" t="str">
        <f>IF(COUNTA($A308:$D308)=0,"",IF($A308="","Check ID",IF(SUMPRODUCT(--(Objects!$A$2:$A$300=$A308))=0,"Check ID",IF(SUMPRODUCT(--(Objects!$A$2:$A$300=$A308))&gt;1,"Duplicate ID",IF(OR(NOT(AND(ISNUMBER(B308),N(B308)&gt;=1,N(B308)&lt;=1000,N(B308)=INT(N(B308)))),NOT(AND(ISNUMBER(C308),N(C308)&gt;=0,N(C308)&lt;=1000000000)),NOT(AND(ISNUMBER(D308),N(D308)&gt;=0,N(D308)&lt;=1000000000))),"Check inputs","OK")))))</f>
        <v/>
      </c>
    </row>
    <row r="309" ht="22" customHeight="1" spans="1:5" x14ac:dyDescent="0.25">
      <c r="A309" s="12"/>
      <c r="B309" s="12"/>
      <c r="C309" s="14"/>
      <c r="D309" s="14"/>
      <c r="E309" s="17" t="str">
        <f>IF(COUNTA($A309:$D309)=0,"",IF($A309="","Check ID",IF(SUMPRODUCT(--(Objects!$A$2:$A$300=$A309))=0,"Check ID",IF(SUMPRODUCT(--(Objects!$A$2:$A$300=$A309))&gt;1,"Duplicate ID",IF(OR(NOT(AND(ISNUMBER(B309),N(B309)&gt;=1,N(B309)&lt;=1000,N(B309)=INT(N(B309)))),NOT(AND(ISNUMBER(C309),N(C309)&gt;=0,N(C309)&lt;=1000000000)),NOT(AND(ISNUMBER(D309),N(D309)&gt;=0,N(D309)&lt;=1000000000))),"Check inputs","OK")))))</f>
        <v/>
      </c>
    </row>
    <row r="310" ht="22" customHeight="1" spans="1:5" x14ac:dyDescent="0.25">
      <c r="A310" s="12"/>
      <c r="B310" s="12"/>
      <c r="C310" s="14"/>
      <c r="D310" s="14"/>
      <c r="E310" s="17" t="str">
        <f>IF(COUNTA($A310:$D310)=0,"",IF($A310="","Check ID",IF(SUMPRODUCT(--(Objects!$A$2:$A$300=$A310))=0,"Check ID",IF(SUMPRODUCT(--(Objects!$A$2:$A$300=$A310))&gt;1,"Duplicate ID",IF(OR(NOT(AND(ISNUMBER(B310),N(B310)&gt;=1,N(B310)&lt;=1000,N(B310)=INT(N(B310)))),NOT(AND(ISNUMBER(C310),N(C310)&gt;=0,N(C310)&lt;=1000000000)),NOT(AND(ISNUMBER(D310),N(D310)&gt;=0,N(D310)&lt;=1000000000))),"Check inputs","OK")))))</f>
        <v/>
      </c>
    </row>
    <row r="311" ht="22" customHeight="1" spans="1:5" x14ac:dyDescent="0.25">
      <c r="A311" s="12"/>
      <c r="B311" s="12"/>
      <c r="C311" s="14"/>
      <c r="D311" s="14"/>
      <c r="E311" s="17" t="str">
        <f>IF(COUNTA($A311:$D311)=0,"",IF($A311="","Check ID",IF(SUMPRODUCT(--(Objects!$A$2:$A$300=$A311))=0,"Check ID",IF(SUMPRODUCT(--(Objects!$A$2:$A$300=$A311))&gt;1,"Duplicate ID",IF(OR(NOT(AND(ISNUMBER(B311),N(B311)&gt;=1,N(B311)&lt;=1000,N(B311)=INT(N(B311)))),NOT(AND(ISNUMBER(C311),N(C311)&gt;=0,N(C311)&lt;=1000000000)),NOT(AND(ISNUMBER(D311),N(D311)&gt;=0,N(D311)&lt;=1000000000))),"Check inputs","OK")))))</f>
        <v/>
      </c>
    </row>
    <row r="312" ht="22" customHeight="1" spans="1:5" x14ac:dyDescent="0.25">
      <c r="A312" s="12"/>
      <c r="B312" s="12"/>
      <c r="C312" s="14"/>
      <c r="D312" s="14"/>
      <c r="E312" s="17" t="str">
        <f>IF(COUNTA($A312:$D312)=0,"",IF($A312="","Check ID",IF(SUMPRODUCT(--(Objects!$A$2:$A$300=$A312))=0,"Check ID",IF(SUMPRODUCT(--(Objects!$A$2:$A$300=$A312))&gt;1,"Duplicate ID",IF(OR(NOT(AND(ISNUMBER(B312),N(B312)&gt;=1,N(B312)&lt;=1000,N(B312)=INT(N(B312)))),NOT(AND(ISNUMBER(C312),N(C312)&gt;=0,N(C312)&lt;=1000000000)),NOT(AND(ISNUMBER(D312),N(D312)&gt;=0,N(D312)&lt;=1000000000))),"Check inputs","OK")))))</f>
        <v/>
      </c>
    </row>
    <row r="313" ht="22" customHeight="1" spans="1:5" x14ac:dyDescent="0.25">
      <c r="A313" s="12"/>
      <c r="B313" s="12"/>
      <c r="C313" s="14"/>
      <c r="D313" s="14"/>
      <c r="E313" s="17" t="str">
        <f>IF(COUNTA($A313:$D313)=0,"",IF($A313="","Check ID",IF(SUMPRODUCT(--(Objects!$A$2:$A$300=$A313))=0,"Check ID",IF(SUMPRODUCT(--(Objects!$A$2:$A$300=$A313))&gt;1,"Duplicate ID",IF(OR(NOT(AND(ISNUMBER(B313),N(B313)&gt;=1,N(B313)&lt;=1000,N(B313)=INT(N(B313)))),NOT(AND(ISNUMBER(C313),N(C313)&gt;=0,N(C313)&lt;=1000000000)),NOT(AND(ISNUMBER(D313),N(D313)&gt;=0,N(D313)&lt;=1000000000))),"Check inputs","OK")))))</f>
        <v/>
      </c>
    </row>
    <row r="314" ht="22" customHeight="1" spans="1:5" x14ac:dyDescent="0.25">
      <c r="A314" s="12"/>
      <c r="B314" s="12"/>
      <c r="C314" s="14"/>
      <c r="D314" s="14"/>
      <c r="E314" s="17" t="str">
        <f>IF(COUNTA($A314:$D314)=0,"",IF($A314="","Check ID",IF(SUMPRODUCT(--(Objects!$A$2:$A$300=$A314))=0,"Check ID",IF(SUMPRODUCT(--(Objects!$A$2:$A$300=$A314))&gt;1,"Duplicate ID",IF(OR(NOT(AND(ISNUMBER(B314),N(B314)&gt;=1,N(B314)&lt;=1000,N(B314)=INT(N(B314)))),NOT(AND(ISNUMBER(C314),N(C314)&gt;=0,N(C314)&lt;=1000000000)),NOT(AND(ISNUMBER(D314),N(D314)&gt;=0,N(D314)&lt;=1000000000))),"Check inputs","OK")))))</f>
        <v/>
      </c>
    </row>
    <row r="315" ht="22" customHeight="1" spans="1:5" x14ac:dyDescent="0.25">
      <c r="A315" s="12"/>
      <c r="B315" s="12"/>
      <c r="C315" s="14"/>
      <c r="D315" s="14"/>
      <c r="E315" s="17" t="str">
        <f>IF(COUNTA($A315:$D315)=0,"",IF($A315="","Check ID",IF(SUMPRODUCT(--(Objects!$A$2:$A$300=$A315))=0,"Check ID",IF(SUMPRODUCT(--(Objects!$A$2:$A$300=$A315))&gt;1,"Duplicate ID",IF(OR(NOT(AND(ISNUMBER(B315),N(B315)&gt;=1,N(B315)&lt;=1000,N(B315)=INT(N(B315)))),NOT(AND(ISNUMBER(C315),N(C315)&gt;=0,N(C315)&lt;=1000000000)),NOT(AND(ISNUMBER(D315),N(D315)&gt;=0,N(D315)&lt;=1000000000))),"Check inputs","OK")))))</f>
        <v/>
      </c>
    </row>
    <row r="316" ht="22" customHeight="1" spans="1:5" x14ac:dyDescent="0.25">
      <c r="A316" s="12"/>
      <c r="B316" s="12"/>
      <c r="C316" s="14"/>
      <c r="D316" s="14"/>
      <c r="E316" s="17" t="str">
        <f>IF(COUNTA($A316:$D316)=0,"",IF($A316="","Check ID",IF(SUMPRODUCT(--(Objects!$A$2:$A$300=$A316))=0,"Check ID",IF(SUMPRODUCT(--(Objects!$A$2:$A$300=$A316))&gt;1,"Duplicate ID",IF(OR(NOT(AND(ISNUMBER(B316),N(B316)&gt;=1,N(B316)&lt;=1000,N(B316)=INT(N(B316)))),NOT(AND(ISNUMBER(C316),N(C316)&gt;=0,N(C316)&lt;=1000000000)),NOT(AND(ISNUMBER(D316),N(D316)&gt;=0,N(D316)&lt;=1000000000))),"Check inputs","OK")))))</f>
        <v/>
      </c>
    </row>
    <row r="317" ht="22" customHeight="1" spans="1:5" x14ac:dyDescent="0.25">
      <c r="A317" s="12"/>
      <c r="B317" s="12"/>
      <c r="C317" s="14"/>
      <c r="D317" s="14"/>
      <c r="E317" s="17" t="str">
        <f>IF(COUNTA($A317:$D317)=0,"",IF($A317="","Check ID",IF(SUMPRODUCT(--(Objects!$A$2:$A$300=$A317))=0,"Check ID",IF(SUMPRODUCT(--(Objects!$A$2:$A$300=$A317))&gt;1,"Duplicate ID",IF(OR(NOT(AND(ISNUMBER(B317),N(B317)&gt;=1,N(B317)&lt;=1000,N(B317)=INT(N(B317)))),NOT(AND(ISNUMBER(C317),N(C317)&gt;=0,N(C317)&lt;=1000000000)),NOT(AND(ISNUMBER(D317),N(D317)&gt;=0,N(D317)&lt;=1000000000))),"Check inputs","OK")))))</f>
        <v/>
      </c>
    </row>
    <row r="318" ht="22" customHeight="1" spans="1:5" x14ac:dyDescent="0.25">
      <c r="A318" s="12"/>
      <c r="B318" s="12"/>
      <c r="C318" s="14"/>
      <c r="D318" s="14"/>
      <c r="E318" s="17" t="str">
        <f>IF(COUNTA($A318:$D318)=0,"",IF($A318="","Check ID",IF(SUMPRODUCT(--(Objects!$A$2:$A$300=$A318))=0,"Check ID",IF(SUMPRODUCT(--(Objects!$A$2:$A$300=$A318))&gt;1,"Duplicate ID",IF(OR(NOT(AND(ISNUMBER(B318),N(B318)&gt;=1,N(B318)&lt;=1000,N(B318)=INT(N(B318)))),NOT(AND(ISNUMBER(C318),N(C318)&gt;=0,N(C318)&lt;=1000000000)),NOT(AND(ISNUMBER(D318),N(D318)&gt;=0,N(D318)&lt;=1000000000))),"Check inputs","OK")))))</f>
        <v/>
      </c>
    </row>
    <row r="319" ht="22" customHeight="1" spans="1:5" x14ac:dyDescent="0.25">
      <c r="A319" s="12"/>
      <c r="B319" s="12"/>
      <c r="C319" s="14"/>
      <c r="D319" s="14"/>
      <c r="E319" s="17" t="str">
        <f>IF(COUNTA($A319:$D319)=0,"",IF($A319="","Check ID",IF(SUMPRODUCT(--(Objects!$A$2:$A$300=$A319))=0,"Check ID",IF(SUMPRODUCT(--(Objects!$A$2:$A$300=$A319))&gt;1,"Duplicate ID",IF(OR(NOT(AND(ISNUMBER(B319),N(B319)&gt;=1,N(B319)&lt;=1000,N(B319)=INT(N(B319)))),NOT(AND(ISNUMBER(C319),N(C319)&gt;=0,N(C319)&lt;=1000000000)),NOT(AND(ISNUMBER(D319),N(D319)&gt;=0,N(D319)&lt;=1000000000))),"Check inputs","OK")))))</f>
        <v/>
      </c>
    </row>
    <row r="320" ht="22" customHeight="1" spans="1:5" x14ac:dyDescent="0.25">
      <c r="A320" s="12"/>
      <c r="B320" s="12"/>
      <c r="C320" s="14"/>
      <c r="D320" s="14"/>
      <c r="E320" s="17" t="str">
        <f>IF(COUNTA($A320:$D320)=0,"",IF($A320="","Check ID",IF(SUMPRODUCT(--(Objects!$A$2:$A$300=$A320))=0,"Check ID",IF(SUMPRODUCT(--(Objects!$A$2:$A$300=$A320))&gt;1,"Duplicate ID",IF(OR(NOT(AND(ISNUMBER(B320),N(B320)&gt;=1,N(B320)&lt;=1000,N(B320)=INT(N(B320)))),NOT(AND(ISNUMBER(C320),N(C320)&gt;=0,N(C320)&lt;=1000000000)),NOT(AND(ISNUMBER(D320),N(D320)&gt;=0,N(D320)&lt;=1000000000))),"Check inputs","OK")))))</f>
        <v/>
      </c>
    </row>
    <row r="321" ht="22" customHeight="1" spans="1:5" x14ac:dyDescent="0.25">
      <c r="A321" s="12"/>
      <c r="B321" s="12"/>
      <c r="C321" s="14"/>
      <c r="D321" s="14"/>
      <c r="E321" s="17" t="str">
        <f>IF(COUNTA($A321:$D321)=0,"",IF($A321="","Check ID",IF(SUMPRODUCT(--(Objects!$A$2:$A$300=$A321))=0,"Check ID",IF(SUMPRODUCT(--(Objects!$A$2:$A$300=$A321))&gt;1,"Duplicate ID",IF(OR(NOT(AND(ISNUMBER(B321),N(B321)&gt;=1,N(B321)&lt;=1000,N(B321)=INT(N(B321)))),NOT(AND(ISNUMBER(C321),N(C321)&gt;=0,N(C321)&lt;=1000000000)),NOT(AND(ISNUMBER(D321),N(D321)&gt;=0,N(D321)&lt;=1000000000))),"Check inputs","OK")))))</f>
        <v/>
      </c>
    </row>
    <row r="322" ht="22" customHeight="1" spans="1:5" x14ac:dyDescent="0.25">
      <c r="A322" s="12"/>
      <c r="B322" s="12"/>
      <c r="C322" s="14"/>
      <c r="D322" s="14"/>
      <c r="E322" s="17" t="str">
        <f>IF(COUNTA($A322:$D322)=0,"",IF($A322="","Check ID",IF(SUMPRODUCT(--(Objects!$A$2:$A$300=$A322))=0,"Check ID",IF(SUMPRODUCT(--(Objects!$A$2:$A$300=$A322))&gt;1,"Duplicate ID",IF(OR(NOT(AND(ISNUMBER(B322),N(B322)&gt;=1,N(B322)&lt;=1000,N(B322)=INT(N(B322)))),NOT(AND(ISNUMBER(C322),N(C322)&gt;=0,N(C322)&lt;=1000000000)),NOT(AND(ISNUMBER(D322),N(D322)&gt;=0,N(D322)&lt;=1000000000))),"Check inputs","OK")))))</f>
        <v/>
      </c>
    </row>
    <row r="323" ht="22" customHeight="1" spans="1:5" x14ac:dyDescent="0.25">
      <c r="A323" s="12"/>
      <c r="B323" s="12"/>
      <c r="C323" s="14"/>
      <c r="D323" s="14"/>
      <c r="E323" s="17" t="str">
        <f>IF(COUNTA($A323:$D323)=0,"",IF($A323="","Check ID",IF(SUMPRODUCT(--(Objects!$A$2:$A$300=$A323))=0,"Check ID",IF(SUMPRODUCT(--(Objects!$A$2:$A$300=$A323))&gt;1,"Duplicate ID",IF(OR(NOT(AND(ISNUMBER(B323),N(B323)&gt;=1,N(B323)&lt;=1000,N(B323)=INT(N(B323)))),NOT(AND(ISNUMBER(C323),N(C323)&gt;=0,N(C323)&lt;=1000000000)),NOT(AND(ISNUMBER(D323),N(D323)&gt;=0,N(D323)&lt;=1000000000))),"Check inputs","OK")))))</f>
        <v/>
      </c>
    </row>
    <row r="324" ht="22" customHeight="1" spans="1:5" x14ac:dyDescent="0.25">
      <c r="A324" s="12"/>
      <c r="B324" s="12"/>
      <c r="C324" s="14"/>
      <c r="D324" s="14"/>
      <c r="E324" s="17" t="str">
        <f>IF(COUNTA($A324:$D324)=0,"",IF($A324="","Check ID",IF(SUMPRODUCT(--(Objects!$A$2:$A$300=$A324))=0,"Check ID",IF(SUMPRODUCT(--(Objects!$A$2:$A$300=$A324))&gt;1,"Duplicate ID",IF(OR(NOT(AND(ISNUMBER(B324),N(B324)&gt;=1,N(B324)&lt;=1000,N(B324)=INT(N(B324)))),NOT(AND(ISNUMBER(C324),N(C324)&gt;=0,N(C324)&lt;=1000000000)),NOT(AND(ISNUMBER(D324),N(D324)&gt;=0,N(D324)&lt;=1000000000))),"Check inputs","OK")))))</f>
        <v/>
      </c>
    </row>
    <row r="325" ht="22" customHeight="1" spans="1:5" x14ac:dyDescent="0.25">
      <c r="A325" s="12"/>
      <c r="B325" s="12"/>
      <c r="C325" s="14"/>
      <c r="D325" s="14"/>
      <c r="E325" s="17" t="str">
        <f>IF(COUNTA($A325:$D325)=0,"",IF($A325="","Check ID",IF(SUMPRODUCT(--(Objects!$A$2:$A$300=$A325))=0,"Check ID",IF(SUMPRODUCT(--(Objects!$A$2:$A$300=$A325))&gt;1,"Duplicate ID",IF(OR(NOT(AND(ISNUMBER(B325),N(B325)&gt;=1,N(B325)&lt;=1000,N(B325)=INT(N(B325)))),NOT(AND(ISNUMBER(C325),N(C325)&gt;=0,N(C325)&lt;=1000000000)),NOT(AND(ISNUMBER(D325),N(D325)&gt;=0,N(D325)&lt;=1000000000))),"Check inputs","OK")))))</f>
        <v/>
      </c>
    </row>
    <row r="326" ht="22" customHeight="1" spans="1:5" x14ac:dyDescent="0.25">
      <c r="A326" s="12"/>
      <c r="B326" s="12"/>
      <c r="C326" s="14"/>
      <c r="D326" s="14"/>
      <c r="E326" s="17" t="str">
        <f>IF(COUNTA($A326:$D326)=0,"",IF($A326="","Check ID",IF(SUMPRODUCT(--(Objects!$A$2:$A$300=$A326))=0,"Check ID",IF(SUMPRODUCT(--(Objects!$A$2:$A$300=$A326))&gt;1,"Duplicate ID",IF(OR(NOT(AND(ISNUMBER(B326),N(B326)&gt;=1,N(B326)&lt;=1000,N(B326)=INT(N(B326)))),NOT(AND(ISNUMBER(C326),N(C326)&gt;=0,N(C326)&lt;=1000000000)),NOT(AND(ISNUMBER(D326),N(D326)&gt;=0,N(D326)&lt;=1000000000))),"Check inputs","OK")))))</f>
        <v/>
      </c>
    </row>
    <row r="327" ht="22" customHeight="1" spans="1:5" x14ac:dyDescent="0.25">
      <c r="A327" s="12"/>
      <c r="B327" s="12"/>
      <c r="C327" s="14"/>
      <c r="D327" s="14"/>
      <c r="E327" s="17" t="str">
        <f>IF(COUNTA($A327:$D327)=0,"",IF($A327="","Check ID",IF(SUMPRODUCT(--(Objects!$A$2:$A$300=$A327))=0,"Check ID",IF(SUMPRODUCT(--(Objects!$A$2:$A$300=$A327))&gt;1,"Duplicate ID",IF(OR(NOT(AND(ISNUMBER(B327),N(B327)&gt;=1,N(B327)&lt;=1000,N(B327)=INT(N(B327)))),NOT(AND(ISNUMBER(C327),N(C327)&gt;=0,N(C327)&lt;=1000000000)),NOT(AND(ISNUMBER(D327),N(D327)&gt;=0,N(D327)&lt;=1000000000))),"Check inputs","OK")))))</f>
        <v/>
      </c>
    </row>
    <row r="328" ht="22" customHeight="1" spans="1:5" x14ac:dyDescent="0.25">
      <c r="A328" s="12"/>
      <c r="B328" s="12"/>
      <c r="C328" s="14"/>
      <c r="D328" s="14"/>
      <c r="E328" s="17" t="str">
        <f>IF(COUNTA($A328:$D328)=0,"",IF($A328="","Check ID",IF(SUMPRODUCT(--(Objects!$A$2:$A$300=$A328))=0,"Check ID",IF(SUMPRODUCT(--(Objects!$A$2:$A$300=$A328))&gt;1,"Duplicate ID",IF(OR(NOT(AND(ISNUMBER(B328),N(B328)&gt;=1,N(B328)&lt;=1000,N(B328)=INT(N(B328)))),NOT(AND(ISNUMBER(C328),N(C328)&gt;=0,N(C328)&lt;=1000000000)),NOT(AND(ISNUMBER(D328),N(D328)&gt;=0,N(D328)&lt;=1000000000))),"Check inputs","OK")))))</f>
        <v/>
      </c>
    </row>
    <row r="329" ht="22" customHeight="1" spans="1:5" x14ac:dyDescent="0.25">
      <c r="A329" s="12"/>
      <c r="B329" s="12"/>
      <c r="C329" s="14"/>
      <c r="D329" s="14"/>
      <c r="E329" s="17" t="str">
        <f>IF(COUNTA($A329:$D329)=0,"",IF($A329="","Check ID",IF(SUMPRODUCT(--(Objects!$A$2:$A$300=$A329))=0,"Check ID",IF(SUMPRODUCT(--(Objects!$A$2:$A$300=$A329))&gt;1,"Duplicate ID",IF(OR(NOT(AND(ISNUMBER(B329),N(B329)&gt;=1,N(B329)&lt;=1000,N(B329)=INT(N(B329)))),NOT(AND(ISNUMBER(C329),N(C329)&gt;=0,N(C329)&lt;=1000000000)),NOT(AND(ISNUMBER(D329),N(D329)&gt;=0,N(D329)&lt;=1000000000))),"Check inputs","OK")))))</f>
        <v/>
      </c>
    </row>
    <row r="330" ht="22" customHeight="1" spans="1:5" x14ac:dyDescent="0.25">
      <c r="A330" s="12"/>
      <c r="B330" s="12"/>
      <c r="C330" s="14"/>
      <c r="D330" s="14"/>
      <c r="E330" s="17" t="str">
        <f>IF(COUNTA($A330:$D330)=0,"",IF($A330="","Check ID",IF(SUMPRODUCT(--(Objects!$A$2:$A$300=$A330))=0,"Check ID",IF(SUMPRODUCT(--(Objects!$A$2:$A$300=$A330))&gt;1,"Duplicate ID",IF(OR(NOT(AND(ISNUMBER(B330),N(B330)&gt;=1,N(B330)&lt;=1000,N(B330)=INT(N(B330)))),NOT(AND(ISNUMBER(C330),N(C330)&gt;=0,N(C330)&lt;=1000000000)),NOT(AND(ISNUMBER(D330),N(D330)&gt;=0,N(D330)&lt;=1000000000))),"Check inputs","OK")))))</f>
        <v/>
      </c>
    </row>
    <row r="331" ht="22" customHeight="1" spans="1:5" x14ac:dyDescent="0.25">
      <c r="A331" s="12"/>
      <c r="B331" s="12"/>
      <c r="C331" s="14"/>
      <c r="D331" s="14"/>
      <c r="E331" s="17" t="str">
        <f>IF(COUNTA($A331:$D331)=0,"",IF($A331="","Check ID",IF(SUMPRODUCT(--(Objects!$A$2:$A$300=$A331))=0,"Check ID",IF(SUMPRODUCT(--(Objects!$A$2:$A$300=$A331))&gt;1,"Duplicate ID",IF(OR(NOT(AND(ISNUMBER(B331),N(B331)&gt;=1,N(B331)&lt;=1000,N(B331)=INT(N(B331)))),NOT(AND(ISNUMBER(C331),N(C331)&gt;=0,N(C331)&lt;=1000000000)),NOT(AND(ISNUMBER(D331),N(D331)&gt;=0,N(D331)&lt;=1000000000))),"Check inputs","OK")))))</f>
        <v/>
      </c>
    </row>
    <row r="332" ht="22" customHeight="1" spans="1:5" x14ac:dyDescent="0.25">
      <c r="A332" s="12"/>
      <c r="B332" s="12"/>
      <c r="C332" s="14"/>
      <c r="D332" s="14"/>
      <c r="E332" s="17" t="str">
        <f>IF(COUNTA($A332:$D332)=0,"",IF($A332="","Check ID",IF(SUMPRODUCT(--(Objects!$A$2:$A$300=$A332))=0,"Check ID",IF(SUMPRODUCT(--(Objects!$A$2:$A$300=$A332))&gt;1,"Duplicate ID",IF(OR(NOT(AND(ISNUMBER(B332),N(B332)&gt;=1,N(B332)&lt;=1000,N(B332)=INT(N(B332)))),NOT(AND(ISNUMBER(C332),N(C332)&gt;=0,N(C332)&lt;=1000000000)),NOT(AND(ISNUMBER(D332),N(D332)&gt;=0,N(D332)&lt;=1000000000))),"Check inputs","OK")))))</f>
        <v/>
      </c>
    </row>
    <row r="333" ht="22" customHeight="1" spans="1:5" x14ac:dyDescent="0.25">
      <c r="A333" s="12"/>
      <c r="B333" s="12"/>
      <c r="C333" s="14"/>
      <c r="D333" s="14"/>
      <c r="E333" s="17" t="str">
        <f>IF(COUNTA($A333:$D333)=0,"",IF($A333="","Check ID",IF(SUMPRODUCT(--(Objects!$A$2:$A$300=$A333))=0,"Check ID",IF(SUMPRODUCT(--(Objects!$A$2:$A$300=$A333))&gt;1,"Duplicate ID",IF(OR(NOT(AND(ISNUMBER(B333),N(B333)&gt;=1,N(B333)&lt;=1000,N(B333)=INT(N(B333)))),NOT(AND(ISNUMBER(C333),N(C333)&gt;=0,N(C333)&lt;=1000000000)),NOT(AND(ISNUMBER(D333),N(D333)&gt;=0,N(D333)&lt;=1000000000))),"Check inputs","OK")))))</f>
        <v/>
      </c>
    </row>
    <row r="334" ht="22" customHeight="1" spans="1:5" x14ac:dyDescent="0.25">
      <c r="A334" s="12"/>
      <c r="B334" s="12"/>
      <c r="C334" s="14"/>
      <c r="D334" s="14"/>
      <c r="E334" s="17" t="str">
        <f>IF(COUNTA($A334:$D334)=0,"",IF($A334="","Check ID",IF(SUMPRODUCT(--(Objects!$A$2:$A$300=$A334))=0,"Check ID",IF(SUMPRODUCT(--(Objects!$A$2:$A$300=$A334))&gt;1,"Duplicate ID",IF(OR(NOT(AND(ISNUMBER(B334),N(B334)&gt;=1,N(B334)&lt;=1000,N(B334)=INT(N(B334)))),NOT(AND(ISNUMBER(C334),N(C334)&gt;=0,N(C334)&lt;=1000000000)),NOT(AND(ISNUMBER(D334),N(D334)&gt;=0,N(D334)&lt;=1000000000))),"Check inputs","OK")))))</f>
        <v/>
      </c>
    </row>
    <row r="335" ht="22" customHeight="1" spans="1:5" x14ac:dyDescent="0.25">
      <c r="A335" s="12"/>
      <c r="B335" s="12"/>
      <c r="C335" s="14"/>
      <c r="D335" s="14"/>
      <c r="E335" s="17" t="str">
        <f>IF(COUNTA($A335:$D335)=0,"",IF($A335="","Check ID",IF(SUMPRODUCT(--(Objects!$A$2:$A$300=$A335))=0,"Check ID",IF(SUMPRODUCT(--(Objects!$A$2:$A$300=$A335))&gt;1,"Duplicate ID",IF(OR(NOT(AND(ISNUMBER(B335),N(B335)&gt;=1,N(B335)&lt;=1000,N(B335)=INT(N(B335)))),NOT(AND(ISNUMBER(C335),N(C335)&gt;=0,N(C335)&lt;=1000000000)),NOT(AND(ISNUMBER(D335),N(D335)&gt;=0,N(D335)&lt;=1000000000))),"Check inputs","OK")))))</f>
        <v/>
      </c>
    </row>
    <row r="336" ht="22" customHeight="1" spans="1:5" x14ac:dyDescent="0.25">
      <c r="A336" s="12"/>
      <c r="B336" s="12"/>
      <c r="C336" s="14"/>
      <c r="D336" s="14"/>
      <c r="E336" s="17" t="str">
        <f>IF(COUNTA($A336:$D336)=0,"",IF($A336="","Check ID",IF(SUMPRODUCT(--(Objects!$A$2:$A$300=$A336))=0,"Check ID",IF(SUMPRODUCT(--(Objects!$A$2:$A$300=$A336))&gt;1,"Duplicate ID",IF(OR(NOT(AND(ISNUMBER(B336),N(B336)&gt;=1,N(B336)&lt;=1000,N(B336)=INT(N(B336)))),NOT(AND(ISNUMBER(C336),N(C336)&gt;=0,N(C336)&lt;=1000000000)),NOT(AND(ISNUMBER(D336),N(D336)&gt;=0,N(D336)&lt;=1000000000))),"Check inputs","OK")))))</f>
        <v/>
      </c>
    </row>
    <row r="337" ht="22" customHeight="1" spans="1:5" x14ac:dyDescent="0.25">
      <c r="A337" s="12"/>
      <c r="B337" s="12"/>
      <c r="C337" s="14"/>
      <c r="D337" s="14"/>
      <c r="E337" s="17" t="str">
        <f>IF(COUNTA($A337:$D337)=0,"",IF($A337="","Check ID",IF(SUMPRODUCT(--(Objects!$A$2:$A$300=$A337))=0,"Check ID",IF(SUMPRODUCT(--(Objects!$A$2:$A$300=$A337))&gt;1,"Duplicate ID",IF(OR(NOT(AND(ISNUMBER(B337),N(B337)&gt;=1,N(B337)&lt;=1000,N(B337)=INT(N(B337)))),NOT(AND(ISNUMBER(C337),N(C337)&gt;=0,N(C337)&lt;=1000000000)),NOT(AND(ISNUMBER(D337),N(D337)&gt;=0,N(D337)&lt;=1000000000))),"Check inputs","OK")))))</f>
        <v/>
      </c>
    </row>
    <row r="338" ht="22" customHeight="1" spans="1:5" x14ac:dyDescent="0.25">
      <c r="A338" s="12"/>
      <c r="B338" s="12"/>
      <c r="C338" s="14"/>
      <c r="D338" s="14"/>
      <c r="E338" s="17" t="str">
        <f>IF(COUNTA($A338:$D338)=0,"",IF($A338="","Check ID",IF(SUMPRODUCT(--(Objects!$A$2:$A$300=$A338))=0,"Check ID",IF(SUMPRODUCT(--(Objects!$A$2:$A$300=$A338))&gt;1,"Duplicate ID",IF(OR(NOT(AND(ISNUMBER(B338),N(B338)&gt;=1,N(B338)&lt;=1000,N(B338)=INT(N(B338)))),NOT(AND(ISNUMBER(C338),N(C338)&gt;=0,N(C338)&lt;=1000000000)),NOT(AND(ISNUMBER(D338),N(D338)&gt;=0,N(D338)&lt;=1000000000))),"Check inputs","OK")))))</f>
        <v/>
      </c>
    </row>
    <row r="339" ht="22" customHeight="1" spans="1:5" x14ac:dyDescent="0.25">
      <c r="A339" s="12"/>
      <c r="B339" s="12"/>
      <c r="C339" s="14"/>
      <c r="D339" s="14"/>
      <c r="E339" s="17" t="str">
        <f>IF(COUNTA($A339:$D339)=0,"",IF($A339="","Check ID",IF(SUMPRODUCT(--(Objects!$A$2:$A$300=$A339))=0,"Check ID",IF(SUMPRODUCT(--(Objects!$A$2:$A$300=$A339))&gt;1,"Duplicate ID",IF(OR(NOT(AND(ISNUMBER(B339),N(B339)&gt;=1,N(B339)&lt;=1000,N(B339)=INT(N(B339)))),NOT(AND(ISNUMBER(C339),N(C339)&gt;=0,N(C339)&lt;=1000000000)),NOT(AND(ISNUMBER(D339),N(D339)&gt;=0,N(D339)&lt;=1000000000))),"Check inputs","OK")))))</f>
        <v/>
      </c>
    </row>
    <row r="340" ht="22" customHeight="1" spans="1:5" x14ac:dyDescent="0.25">
      <c r="A340" s="12"/>
      <c r="B340" s="12"/>
      <c r="C340" s="14"/>
      <c r="D340" s="14"/>
      <c r="E340" s="17" t="str">
        <f>IF(COUNTA($A340:$D340)=0,"",IF($A340="","Check ID",IF(SUMPRODUCT(--(Objects!$A$2:$A$300=$A340))=0,"Check ID",IF(SUMPRODUCT(--(Objects!$A$2:$A$300=$A340))&gt;1,"Duplicate ID",IF(OR(NOT(AND(ISNUMBER(B340),N(B340)&gt;=1,N(B340)&lt;=1000,N(B340)=INT(N(B340)))),NOT(AND(ISNUMBER(C340),N(C340)&gt;=0,N(C340)&lt;=1000000000)),NOT(AND(ISNUMBER(D340),N(D340)&gt;=0,N(D340)&lt;=1000000000))),"Check inputs","OK")))))</f>
        <v/>
      </c>
    </row>
    <row r="341" ht="22" customHeight="1" spans="1:5" x14ac:dyDescent="0.25">
      <c r="A341" s="12"/>
      <c r="B341" s="12"/>
      <c r="C341" s="14"/>
      <c r="D341" s="14"/>
      <c r="E341" s="17" t="str">
        <f>IF(COUNTA($A341:$D341)=0,"",IF($A341="","Check ID",IF(SUMPRODUCT(--(Objects!$A$2:$A$300=$A341))=0,"Check ID",IF(SUMPRODUCT(--(Objects!$A$2:$A$300=$A341))&gt;1,"Duplicate ID",IF(OR(NOT(AND(ISNUMBER(B341),N(B341)&gt;=1,N(B341)&lt;=1000,N(B341)=INT(N(B341)))),NOT(AND(ISNUMBER(C341),N(C341)&gt;=0,N(C341)&lt;=1000000000)),NOT(AND(ISNUMBER(D341),N(D341)&gt;=0,N(D341)&lt;=1000000000))),"Check inputs","OK")))))</f>
        <v/>
      </c>
    </row>
    <row r="342" ht="22" customHeight="1" spans="1:5" x14ac:dyDescent="0.25">
      <c r="A342" s="12"/>
      <c r="B342" s="12"/>
      <c r="C342" s="14"/>
      <c r="D342" s="14"/>
      <c r="E342" s="17" t="str">
        <f>IF(COUNTA($A342:$D342)=0,"",IF($A342="","Check ID",IF(SUMPRODUCT(--(Objects!$A$2:$A$300=$A342))=0,"Check ID",IF(SUMPRODUCT(--(Objects!$A$2:$A$300=$A342))&gt;1,"Duplicate ID",IF(OR(NOT(AND(ISNUMBER(B342),N(B342)&gt;=1,N(B342)&lt;=1000,N(B342)=INT(N(B342)))),NOT(AND(ISNUMBER(C342),N(C342)&gt;=0,N(C342)&lt;=1000000000)),NOT(AND(ISNUMBER(D342),N(D342)&gt;=0,N(D342)&lt;=1000000000))),"Check inputs","OK")))))</f>
        <v/>
      </c>
    </row>
    <row r="343" ht="22" customHeight="1" spans="1:5" x14ac:dyDescent="0.25">
      <c r="A343" s="12"/>
      <c r="B343" s="12"/>
      <c r="C343" s="14"/>
      <c r="D343" s="14"/>
      <c r="E343" s="17" t="str">
        <f>IF(COUNTA($A343:$D343)=0,"",IF($A343="","Check ID",IF(SUMPRODUCT(--(Objects!$A$2:$A$300=$A343))=0,"Check ID",IF(SUMPRODUCT(--(Objects!$A$2:$A$300=$A343))&gt;1,"Duplicate ID",IF(OR(NOT(AND(ISNUMBER(B343),N(B343)&gt;=1,N(B343)&lt;=1000,N(B343)=INT(N(B343)))),NOT(AND(ISNUMBER(C343),N(C343)&gt;=0,N(C343)&lt;=1000000000)),NOT(AND(ISNUMBER(D343),N(D343)&gt;=0,N(D343)&lt;=1000000000))),"Check inputs","OK")))))</f>
        <v/>
      </c>
    </row>
    <row r="344" ht="22" customHeight="1" spans="1:5" x14ac:dyDescent="0.25">
      <c r="A344" s="12"/>
      <c r="B344" s="12"/>
      <c r="C344" s="14"/>
      <c r="D344" s="14"/>
      <c r="E344" s="17" t="str">
        <f>IF(COUNTA($A344:$D344)=0,"",IF($A344="","Check ID",IF(SUMPRODUCT(--(Objects!$A$2:$A$300=$A344))=0,"Check ID",IF(SUMPRODUCT(--(Objects!$A$2:$A$300=$A344))&gt;1,"Duplicate ID",IF(OR(NOT(AND(ISNUMBER(B344),N(B344)&gt;=1,N(B344)&lt;=1000,N(B344)=INT(N(B344)))),NOT(AND(ISNUMBER(C344),N(C344)&gt;=0,N(C344)&lt;=1000000000)),NOT(AND(ISNUMBER(D344),N(D344)&gt;=0,N(D344)&lt;=1000000000))),"Check inputs","OK")))))</f>
        <v/>
      </c>
    </row>
    <row r="345" ht="22" customHeight="1" spans="1:5" x14ac:dyDescent="0.25">
      <c r="A345" s="12"/>
      <c r="B345" s="12"/>
      <c r="C345" s="14"/>
      <c r="D345" s="14"/>
      <c r="E345" s="17" t="str">
        <f>IF(COUNTA($A345:$D345)=0,"",IF($A345="","Check ID",IF(SUMPRODUCT(--(Objects!$A$2:$A$300=$A345))=0,"Check ID",IF(SUMPRODUCT(--(Objects!$A$2:$A$300=$A345))&gt;1,"Duplicate ID",IF(OR(NOT(AND(ISNUMBER(B345),N(B345)&gt;=1,N(B345)&lt;=1000,N(B345)=INT(N(B345)))),NOT(AND(ISNUMBER(C345),N(C345)&gt;=0,N(C345)&lt;=1000000000)),NOT(AND(ISNUMBER(D345),N(D345)&gt;=0,N(D345)&lt;=1000000000))),"Check inputs","OK")))))</f>
        <v/>
      </c>
    </row>
    <row r="346" ht="22" customHeight="1" spans="1:5" x14ac:dyDescent="0.25">
      <c r="A346" s="12"/>
      <c r="B346" s="12"/>
      <c r="C346" s="14"/>
      <c r="D346" s="14"/>
      <c r="E346" s="17" t="str">
        <f>IF(COUNTA($A346:$D346)=0,"",IF($A346="","Check ID",IF(SUMPRODUCT(--(Objects!$A$2:$A$300=$A346))=0,"Check ID",IF(SUMPRODUCT(--(Objects!$A$2:$A$300=$A346))&gt;1,"Duplicate ID",IF(OR(NOT(AND(ISNUMBER(B346),N(B346)&gt;=1,N(B346)&lt;=1000,N(B346)=INT(N(B346)))),NOT(AND(ISNUMBER(C346),N(C346)&gt;=0,N(C346)&lt;=1000000000)),NOT(AND(ISNUMBER(D346),N(D346)&gt;=0,N(D346)&lt;=1000000000))),"Check inputs","OK")))))</f>
        <v/>
      </c>
    </row>
    <row r="347" ht="22" customHeight="1" spans="1:5" x14ac:dyDescent="0.25">
      <c r="A347" s="12"/>
      <c r="B347" s="12"/>
      <c r="C347" s="14"/>
      <c r="D347" s="14"/>
      <c r="E347" s="17" t="str">
        <f>IF(COUNTA($A347:$D347)=0,"",IF($A347="","Check ID",IF(SUMPRODUCT(--(Objects!$A$2:$A$300=$A347))=0,"Check ID",IF(SUMPRODUCT(--(Objects!$A$2:$A$300=$A347))&gt;1,"Duplicate ID",IF(OR(NOT(AND(ISNUMBER(B347),N(B347)&gt;=1,N(B347)&lt;=1000,N(B347)=INT(N(B347)))),NOT(AND(ISNUMBER(C347),N(C347)&gt;=0,N(C347)&lt;=1000000000)),NOT(AND(ISNUMBER(D347),N(D347)&gt;=0,N(D347)&lt;=1000000000))),"Check inputs","OK")))))</f>
        <v/>
      </c>
    </row>
    <row r="348" ht="22" customHeight="1" spans="1:5" x14ac:dyDescent="0.25">
      <c r="A348" s="12"/>
      <c r="B348" s="12"/>
      <c r="C348" s="14"/>
      <c r="D348" s="14"/>
      <c r="E348" s="17" t="str">
        <f>IF(COUNTA($A348:$D348)=0,"",IF($A348="","Check ID",IF(SUMPRODUCT(--(Objects!$A$2:$A$300=$A348))=0,"Check ID",IF(SUMPRODUCT(--(Objects!$A$2:$A$300=$A348))&gt;1,"Duplicate ID",IF(OR(NOT(AND(ISNUMBER(B348),N(B348)&gt;=1,N(B348)&lt;=1000,N(B348)=INT(N(B348)))),NOT(AND(ISNUMBER(C348),N(C348)&gt;=0,N(C348)&lt;=1000000000)),NOT(AND(ISNUMBER(D348),N(D348)&gt;=0,N(D348)&lt;=1000000000))),"Check inputs","OK")))))</f>
        <v/>
      </c>
    </row>
    <row r="349" ht="22" customHeight="1" spans="1:5" x14ac:dyDescent="0.25">
      <c r="A349" s="12"/>
      <c r="B349" s="12"/>
      <c r="C349" s="14"/>
      <c r="D349" s="14"/>
      <c r="E349" s="17" t="str">
        <f>IF(COUNTA($A349:$D349)=0,"",IF($A349="","Check ID",IF(SUMPRODUCT(--(Objects!$A$2:$A$300=$A349))=0,"Check ID",IF(SUMPRODUCT(--(Objects!$A$2:$A$300=$A349))&gt;1,"Duplicate ID",IF(OR(NOT(AND(ISNUMBER(B349),N(B349)&gt;=1,N(B349)&lt;=1000,N(B349)=INT(N(B349)))),NOT(AND(ISNUMBER(C349),N(C349)&gt;=0,N(C349)&lt;=1000000000)),NOT(AND(ISNUMBER(D349),N(D349)&gt;=0,N(D349)&lt;=1000000000))),"Check inputs","OK")))))</f>
        <v/>
      </c>
    </row>
    <row r="350" ht="22" customHeight="1" spans="1:5" x14ac:dyDescent="0.25">
      <c r="A350" s="12"/>
      <c r="B350" s="12"/>
      <c r="C350" s="14"/>
      <c r="D350" s="14"/>
      <c r="E350" s="17" t="str">
        <f>IF(COUNTA($A350:$D350)=0,"",IF($A350="","Check ID",IF(SUMPRODUCT(--(Objects!$A$2:$A$300=$A350))=0,"Check ID",IF(SUMPRODUCT(--(Objects!$A$2:$A$300=$A350))&gt;1,"Duplicate ID",IF(OR(NOT(AND(ISNUMBER(B350),N(B350)&gt;=1,N(B350)&lt;=1000,N(B350)=INT(N(B350)))),NOT(AND(ISNUMBER(C350),N(C350)&gt;=0,N(C350)&lt;=1000000000)),NOT(AND(ISNUMBER(D350),N(D350)&gt;=0,N(D350)&lt;=1000000000))),"Check inputs","OK")))))</f>
        <v/>
      </c>
    </row>
    <row r="351" ht="22" customHeight="1" spans="1:5" x14ac:dyDescent="0.25">
      <c r="A351" s="12"/>
      <c r="B351" s="12"/>
      <c r="C351" s="14"/>
      <c r="D351" s="14"/>
      <c r="E351" s="17" t="str">
        <f>IF(COUNTA($A351:$D351)=0,"",IF($A351="","Check ID",IF(SUMPRODUCT(--(Objects!$A$2:$A$300=$A351))=0,"Check ID",IF(SUMPRODUCT(--(Objects!$A$2:$A$300=$A351))&gt;1,"Duplicate ID",IF(OR(NOT(AND(ISNUMBER(B351),N(B351)&gt;=1,N(B351)&lt;=1000,N(B351)=INT(N(B351)))),NOT(AND(ISNUMBER(C351),N(C351)&gt;=0,N(C351)&lt;=1000000000)),NOT(AND(ISNUMBER(D351),N(D351)&gt;=0,N(D351)&lt;=1000000000))),"Check inputs","OK")))))</f>
        <v/>
      </c>
    </row>
    <row r="352" ht="22" customHeight="1" spans="1:5" x14ac:dyDescent="0.25">
      <c r="A352" s="12"/>
      <c r="B352" s="12"/>
      <c r="C352" s="14"/>
      <c r="D352" s="14"/>
      <c r="E352" s="17" t="str">
        <f>IF(COUNTA($A352:$D352)=0,"",IF($A352="","Check ID",IF(SUMPRODUCT(--(Objects!$A$2:$A$300=$A352))=0,"Check ID",IF(SUMPRODUCT(--(Objects!$A$2:$A$300=$A352))&gt;1,"Duplicate ID",IF(OR(NOT(AND(ISNUMBER(B352),N(B352)&gt;=1,N(B352)&lt;=1000,N(B352)=INT(N(B352)))),NOT(AND(ISNUMBER(C352),N(C352)&gt;=0,N(C352)&lt;=1000000000)),NOT(AND(ISNUMBER(D352),N(D352)&gt;=0,N(D352)&lt;=1000000000))),"Check inputs","OK")))))</f>
        <v/>
      </c>
    </row>
    <row r="353" ht="22" customHeight="1" spans="1:5" x14ac:dyDescent="0.25">
      <c r="A353" s="12"/>
      <c r="B353" s="12"/>
      <c r="C353" s="14"/>
      <c r="D353" s="14"/>
      <c r="E353" s="17" t="str">
        <f>IF(COUNTA($A353:$D353)=0,"",IF($A353="","Check ID",IF(SUMPRODUCT(--(Objects!$A$2:$A$300=$A353))=0,"Check ID",IF(SUMPRODUCT(--(Objects!$A$2:$A$300=$A353))&gt;1,"Duplicate ID",IF(OR(NOT(AND(ISNUMBER(B353),N(B353)&gt;=1,N(B353)&lt;=1000,N(B353)=INT(N(B353)))),NOT(AND(ISNUMBER(C353),N(C353)&gt;=0,N(C353)&lt;=1000000000)),NOT(AND(ISNUMBER(D353),N(D353)&gt;=0,N(D353)&lt;=1000000000))),"Check inputs","OK")))))</f>
        <v/>
      </c>
    </row>
    <row r="354" ht="22" customHeight="1" spans="1:5" x14ac:dyDescent="0.25">
      <c r="A354" s="12"/>
      <c r="B354" s="12"/>
      <c r="C354" s="14"/>
      <c r="D354" s="14"/>
      <c r="E354" s="17" t="str">
        <f>IF(COUNTA($A354:$D354)=0,"",IF($A354="","Check ID",IF(SUMPRODUCT(--(Objects!$A$2:$A$300=$A354))=0,"Check ID",IF(SUMPRODUCT(--(Objects!$A$2:$A$300=$A354))&gt;1,"Duplicate ID",IF(OR(NOT(AND(ISNUMBER(B354),N(B354)&gt;=1,N(B354)&lt;=1000,N(B354)=INT(N(B354)))),NOT(AND(ISNUMBER(C354),N(C354)&gt;=0,N(C354)&lt;=1000000000)),NOT(AND(ISNUMBER(D354),N(D354)&gt;=0,N(D354)&lt;=1000000000))),"Check inputs","OK")))))</f>
        <v/>
      </c>
    </row>
    <row r="355" ht="22" customHeight="1" spans="1:5" x14ac:dyDescent="0.25">
      <c r="A355" s="12"/>
      <c r="B355" s="12"/>
      <c r="C355" s="14"/>
      <c r="D355" s="14"/>
      <c r="E355" s="17" t="str">
        <f>IF(COUNTA($A355:$D355)=0,"",IF($A355="","Check ID",IF(SUMPRODUCT(--(Objects!$A$2:$A$300=$A355))=0,"Check ID",IF(SUMPRODUCT(--(Objects!$A$2:$A$300=$A355))&gt;1,"Duplicate ID",IF(OR(NOT(AND(ISNUMBER(B355),N(B355)&gt;=1,N(B355)&lt;=1000,N(B355)=INT(N(B355)))),NOT(AND(ISNUMBER(C355),N(C355)&gt;=0,N(C355)&lt;=1000000000)),NOT(AND(ISNUMBER(D355),N(D355)&gt;=0,N(D355)&lt;=1000000000))),"Check inputs","OK")))))</f>
        <v/>
      </c>
    </row>
    <row r="356" ht="22" customHeight="1" spans="1:5" x14ac:dyDescent="0.25">
      <c r="A356" s="12"/>
      <c r="B356" s="12"/>
      <c r="C356" s="14"/>
      <c r="D356" s="14"/>
      <c r="E356" s="17" t="str">
        <f>IF(COUNTA($A356:$D356)=0,"",IF($A356="","Check ID",IF(SUMPRODUCT(--(Objects!$A$2:$A$300=$A356))=0,"Check ID",IF(SUMPRODUCT(--(Objects!$A$2:$A$300=$A356))&gt;1,"Duplicate ID",IF(OR(NOT(AND(ISNUMBER(B356),N(B356)&gt;=1,N(B356)&lt;=1000,N(B356)=INT(N(B356)))),NOT(AND(ISNUMBER(C356),N(C356)&gt;=0,N(C356)&lt;=1000000000)),NOT(AND(ISNUMBER(D356),N(D356)&gt;=0,N(D356)&lt;=1000000000))),"Check inputs","OK")))))</f>
        <v/>
      </c>
    </row>
    <row r="357" ht="22" customHeight="1" spans="1:5" x14ac:dyDescent="0.25">
      <c r="A357" s="12"/>
      <c r="B357" s="12"/>
      <c r="C357" s="14"/>
      <c r="D357" s="14"/>
      <c r="E357" s="17" t="str">
        <f>IF(COUNTA($A357:$D357)=0,"",IF($A357="","Check ID",IF(SUMPRODUCT(--(Objects!$A$2:$A$300=$A357))=0,"Check ID",IF(SUMPRODUCT(--(Objects!$A$2:$A$300=$A357))&gt;1,"Duplicate ID",IF(OR(NOT(AND(ISNUMBER(B357),N(B357)&gt;=1,N(B357)&lt;=1000,N(B357)=INT(N(B357)))),NOT(AND(ISNUMBER(C357),N(C357)&gt;=0,N(C357)&lt;=1000000000)),NOT(AND(ISNUMBER(D357),N(D357)&gt;=0,N(D357)&lt;=1000000000))),"Check inputs","OK")))))</f>
        <v/>
      </c>
    </row>
    <row r="358" ht="22" customHeight="1" spans="1:5" x14ac:dyDescent="0.25">
      <c r="A358" s="12"/>
      <c r="B358" s="12"/>
      <c r="C358" s="14"/>
      <c r="D358" s="14"/>
      <c r="E358" s="17" t="str">
        <f>IF(COUNTA($A358:$D358)=0,"",IF($A358="","Check ID",IF(SUMPRODUCT(--(Objects!$A$2:$A$300=$A358))=0,"Check ID",IF(SUMPRODUCT(--(Objects!$A$2:$A$300=$A358))&gt;1,"Duplicate ID",IF(OR(NOT(AND(ISNUMBER(B358),N(B358)&gt;=1,N(B358)&lt;=1000,N(B358)=INT(N(B358)))),NOT(AND(ISNUMBER(C358),N(C358)&gt;=0,N(C358)&lt;=1000000000)),NOT(AND(ISNUMBER(D358),N(D358)&gt;=0,N(D358)&lt;=1000000000))),"Check inputs","OK")))))</f>
        <v/>
      </c>
    </row>
    <row r="359" ht="22" customHeight="1" spans="1:5" x14ac:dyDescent="0.25">
      <c r="A359" s="12"/>
      <c r="B359" s="12"/>
      <c r="C359" s="14"/>
      <c r="D359" s="14"/>
      <c r="E359" s="17" t="str">
        <f>IF(COUNTA($A359:$D359)=0,"",IF($A359="","Check ID",IF(SUMPRODUCT(--(Objects!$A$2:$A$300=$A359))=0,"Check ID",IF(SUMPRODUCT(--(Objects!$A$2:$A$300=$A359))&gt;1,"Duplicate ID",IF(OR(NOT(AND(ISNUMBER(B359),N(B359)&gt;=1,N(B359)&lt;=1000,N(B359)=INT(N(B359)))),NOT(AND(ISNUMBER(C359),N(C359)&gt;=0,N(C359)&lt;=1000000000)),NOT(AND(ISNUMBER(D359),N(D359)&gt;=0,N(D359)&lt;=1000000000))),"Check inputs","OK")))))</f>
        <v/>
      </c>
    </row>
    <row r="360" ht="22" customHeight="1" spans="1:5" x14ac:dyDescent="0.25">
      <c r="A360" s="12"/>
      <c r="B360" s="12"/>
      <c r="C360" s="14"/>
      <c r="D360" s="14"/>
      <c r="E360" s="17" t="str">
        <f>IF(COUNTA($A360:$D360)=0,"",IF($A360="","Check ID",IF(SUMPRODUCT(--(Objects!$A$2:$A$300=$A360))=0,"Check ID",IF(SUMPRODUCT(--(Objects!$A$2:$A$300=$A360))&gt;1,"Duplicate ID",IF(OR(NOT(AND(ISNUMBER(B360),N(B360)&gt;=1,N(B360)&lt;=1000,N(B360)=INT(N(B360)))),NOT(AND(ISNUMBER(C360),N(C360)&gt;=0,N(C360)&lt;=1000000000)),NOT(AND(ISNUMBER(D360),N(D360)&gt;=0,N(D360)&lt;=1000000000))),"Check inputs","OK")))))</f>
        <v/>
      </c>
    </row>
    <row r="361" ht="22" customHeight="1" spans="1:5" x14ac:dyDescent="0.25">
      <c r="A361" s="12"/>
      <c r="B361" s="12"/>
      <c r="C361" s="14"/>
      <c r="D361" s="14"/>
      <c r="E361" s="17" t="str">
        <f>IF(COUNTA($A361:$D361)=0,"",IF($A361="","Check ID",IF(SUMPRODUCT(--(Objects!$A$2:$A$300=$A361))=0,"Check ID",IF(SUMPRODUCT(--(Objects!$A$2:$A$300=$A361))&gt;1,"Duplicate ID",IF(OR(NOT(AND(ISNUMBER(B361),N(B361)&gt;=1,N(B361)&lt;=1000,N(B361)=INT(N(B361)))),NOT(AND(ISNUMBER(C361),N(C361)&gt;=0,N(C361)&lt;=1000000000)),NOT(AND(ISNUMBER(D361),N(D361)&gt;=0,N(D361)&lt;=1000000000))),"Check inputs","OK")))))</f>
        <v/>
      </c>
    </row>
    <row r="362" ht="22" customHeight="1" spans="1:5" x14ac:dyDescent="0.25">
      <c r="A362" s="12"/>
      <c r="B362" s="12"/>
      <c r="C362" s="14"/>
      <c r="D362" s="14"/>
      <c r="E362" s="17" t="str">
        <f>IF(COUNTA($A362:$D362)=0,"",IF($A362="","Check ID",IF(SUMPRODUCT(--(Objects!$A$2:$A$300=$A362))=0,"Check ID",IF(SUMPRODUCT(--(Objects!$A$2:$A$300=$A362))&gt;1,"Duplicate ID",IF(OR(NOT(AND(ISNUMBER(B362),N(B362)&gt;=1,N(B362)&lt;=1000,N(B362)=INT(N(B362)))),NOT(AND(ISNUMBER(C362),N(C362)&gt;=0,N(C362)&lt;=1000000000)),NOT(AND(ISNUMBER(D362),N(D362)&gt;=0,N(D362)&lt;=1000000000))),"Check inputs","OK")))))</f>
        <v/>
      </c>
    </row>
    <row r="363" ht="22" customHeight="1" spans="1:5" x14ac:dyDescent="0.25">
      <c r="A363" s="12"/>
      <c r="B363" s="12"/>
      <c r="C363" s="14"/>
      <c r="D363" s="14"/>
      <c r="E363" s="17" t="str">
        <f>IF(COUNTA($A363:$D363)=0,"",IF($A363="","Check ID",IF(SUMPRODUCT(--(Objects!$A$2:$A$300=$A363))=0,"Check ID",IF(SUMPRODUCT(--(Objects!$A$2:$A$300=$A363))&gt;1,"Duplicate ID",IF(OR(NOT(AND(ISNUMBER(B363),N(B363)&gt;=1,N(B363)&lt;=1000,N(B363)=INT(N(B363)))),NOT(AND(ISNUMBER(C363),N(C363)&gt;=0,N(C363)&lt;=1000000000)),NOT(AND(ISNUMBER(D363),N(D363)&gt;=0,N(D363)&lt;=1000000000))),"Check inputs","OK")))))</f>
        <v/>
      </c>
    </row>
    <row r="364" ht="22" customHeight="1" spans="1:5" x14ac:dyDescent="0.25">
      <c r="A364" s="12"/>
      <c r="B364" s="12"/>
      <c r="C364" s="14"/>
      <c r="D364" s="14"/>
      <c r="E364" s="17" t="str">
        <f>IF(COUNTA($A364:$D364)=0,"",IF($A364="","Check ID",IF(SUMPRODUCT(--(Objects!$A$2:$A$300=$A364))=0,"Check ID",IF(SUMPRODUCT(--(Objects!$A$2:$A$300=$A364))&gt;1,"Duplicate ID",IF(OR(NOT(AND(ISNUMBER(B364),N(B364)&gt;=1,N(B364)&lt;=1000,N(B364)=INT(N(B364)))),NOT(AND(ISNUMBER(C364),N(C364)&gt;=0,N(C364)&lt;=1000000000)),NOT(AND(ISNUMBER(D364),N(D364)&gt;=0,N(D364)&lt;=1000000000))),"Check inputs","OK")))))</f>
        <v/>
      </c>
    </row>
    <row r="365" ht="22" customHeight="1" spans="1:5" x14ac:dyDescent="0.25">
      <c r="A365" s="12"/>
      <c r="B365" s="12"/>
      <c r="C365" s="14"/>
      <c r="D365" s="14"/>
      <c r="E365" s="17" t="str">
        <f>IF(COUNTA($A365:$D365)=0,"",IF($A365="","Check ID",IF(SUMPRODUCT(--(Objects!$A$2:$A$300=$A365))=0,"Check ID",IF(SUMPRODUCT(--(Objects!$A$2:$A$300=$A365))&gt;1,"Duplicate ID",IF(OR(NOT(AND(ISNUMBER(B365),N(B365)&gt;=1,N(B365)&lt;=1000,N(B365)=INT(N(B365)))),NOT(AND(ISNUMBER(C365),N(C365)&gt;=0,N(C365)&lt;=1000000000)),NOT(AND(ISNUMBER(D365),N(D365)&gt;=0,N(D365)&lt;=1000000000))),"Check inputs","OK")))))</f>
        <v/>
      </c>
    </row>
    <row r="366" ht="22" customHeight="1" spans="1:5" x14ac:dyDescent="0.25">
      <c r="A366" s="12"/>
      <c r="B366" s="12"/>
      <c r="C366" s="14"/>
      <c r="D366" s="14"/>
      <c r="E366" s="17" t="str">
        <f>IF(COUNTA($A366:$D366)=0,"",IF($A366="","Check ID",IF(SUMPRODUCT(--(Objects!$A$2:$A$300=$A366))=0,"Check ID",IF(SUMPRODUCT(--(Objects!$A$2:$A$300=$A366))&gt;1,"Duplicate ID",IF(OR(NOT(AND(ISNUMBER(B366),N(B366)&gt;=1,N(B366)&lt;=1000,N(B366)=INT(N(B366)))),NOT(AND(ISNUMBER(C366),N(C366)&gt;=0,N(C366)&lt;=1000000000)),NOT(AND(ISNUMBER(D366),N(D366)&gt;=0,N(D366)&lt;=1000000000))),"Check inputs","OK")))))</f>
        <v/>
      </c>
    </row>
    <row r="367" ht="22" customHeight="1" spans="1:5" x14ac:dyDescent="0.25">
      <c r="A367" s="12"/>
      <c r="B367" s="12"/>
      <c r="C367" s="14"/>
      <c r="D367" s="14"/>
      <c r="E367" s="17" t="str">
        <f>IF(COUNTA($A367:$D367)=0,"",IF($A367="","Check ID",IF(SUMPRODUCT(--(Objects!$A$2:$A$300=$A367))=0,"Check ID",IF(SUMPRODUCT(--(Objects!$A$2:$A$300=$A367))&gt;1,"Duplicate ID",IF(OR(NOT(AND(ISNUMBER(B367),N(B367)&gt;=1,N(B367)&lt;=1000,N(B367)=INT(N(B367)))),NOT(AND(ISNUMBER(C367),N(C367)&gt;=0,N(C367)&lt;=1000000000)),NOT(AND(ISNUMBER(D367),N(D367)&gt;=0,N(D367)&lt;=1000000000))),"Check inputs","OK")))))</f>
        <v/>
      </c>
    </row>
    <row r="368" ht="22" customHeight="1" spans="1:5" x14ac:dyDescent="0.25">
      <c r="A368" s="12"/>
      <c r="B368" s="12"/>
      <c r="C368" s="14"/>
      <c r="D368" s="14"/>
      <c r="E368" s="17" t="str">
        <f>IF(COUNTA($A368:$D368)=0,"",IF($A368="","Check ID",IF(SUMPRODUCT(--(Objects!$A$2:$A$300=$A368))=0,"Check ID",IF(SUMPRODUCT(--(Objects!$A$2:$A$300=$A368))&gt;1,"Duplicate ID",IF(OR(NOT(AND(ISNUMBER(B368),N(B368)&gt;=1,N(B368)&lt;=1000,N(B368)=INT(N(B368)))),NOT(AND(ISNUMBER(C368),N(C368)&gt;=0,N(C368)&lt;=1000000000)),NOT(AND(ISNUMBER(D368),N(D368)&gt;=0,N(D368)&lt;=1000000000))),"Check inputs","OK")))))</f>
        <v/>
      </c>
    </row>
    <row r="369" ht="22" customHeight="1" spans="1:5" x14ac:dyDescent="0.25">
      <c r="A369" s="12"/>
      <c r="B369" s="12"/>
      <c r="C369" s="14"/>
      <c r="D369" s="14"/>
      <c r="E369" s="17" t="str">
        <f>IF(COUNTA($A369:$D369)=0,"",IF($A369="","Check ID",IF(SUMPRODUCT(--(Objects!$A$2:$A$300=$A369))=0,"Check ID",IF(SUMPRODUCT(--(Objects!$A$2:$A$300=$A369))&gt;1,"Duplicate ID",IF(OR(NOT(AND(ISNUMBER(B369),N(B369)&gt;=1,N(B369)&lt;=1000,N(B369)=INT(N(B369)))),NOT(AND(ISNUMBER(C369),N(C369)&gt;=0,N(C369)&lt;=1000000000)),NOT(AND(ISNUMBER(D369),N(D369)&gt;=0,N(D369)&lt;=1000000000))),"Check inputs","OK")))))</f>
        <v/>
      </c>
    </row>
    <row r="370" ht="22" customHeight="1" spans="1:5" x14ac:dyDescent="0.25">
      <c r="A370" s="12"/>
      <c r="B370" s="12"/>
      <c r="C370" s="14"/>
      <c r="D370" s="14"/>
      <c r="E370" s="17" t="str">
        <f>IF(COUNTA($A370:$D370)=0,"",IF($A370="","Check ID",IF(SUMPRODUCT(--(Objects!$A$2:$A$300=$A370))=0,"Check ID",IF(SUMPRODUCT(--(Objects!$A$2:$A$300=$A370))&gt;1,"Duplicate ID",IF(OR(NOT(AND(ISNUMBER(B370),N(B370)&gt;=1,N(B370)&lt;=1000,N(B370)=INT(N(B370)))),NOT(AND(ISNUMBER(C370),N(C370)&gt;=0,N(C370)&lt;=1000000000)),NOT(AND(ISNUMBER(D370),N(D370)&gt;=0,N(D370)&lt;=1000000000))),"Check inputs","OK")))))</f>
        <v/>
      </c>
    </row>
    <row r="371" ht="22" customHeight="1" spans="1:5" x14ac:dyDescent="0.25">
      <c r="A371" s="12"/>
      <c r="B371" s="12"/>
      <c r="C371" s="14"/>
      <c r="D371" s="14"/>
      <c r="E371" s="17" t="str">
        <f>IF(COUNTA($A371:$D371)=0,"",IF($A371="","Check ID",IF(SUMPRODUCT(--(Objects!$A$2:$A$300=$A371))=0,"Check ID",IF(SUMPRODUCT(--(Objects!$A$2:$A$300=$A371))&gt;1,"Duplicate ID",IF(OR(NOT(AND(ISNUMBER(B371),N(B371)&gt;=1,N(B371)&lt;=1000,N(B371)=INT(N(B371)))),NOT(AND(ISNUMBER(C371),N(C371)&gt;=0,N(C371)&lt;=1000000000)),NOT(AND(ISNUMBER(D371),N(D371)&gt;=0,N(D371)&lt;=1000000000))),"Check inputs","OK")))))</f>
        <v/>
      </c>
    </row>
    <row r="372" ht="22" customHeight="1" spans="1:5" x14ac:dyDescent="0.25">
      <c r="A372" s="12"/>
      <c r="B372" s="12"/>
      <c r="C372" s="14"/>
      <c r="D372" s="14"/>
      <c r="E372" s="17" t="str">
        <f>IF(COUNTA($A372:$D372)=0,"",IF($A372="","Check ID",IF(SUMPRODUCT(--(Objects!$A$2:$A$300=$A372))=0,"Check ID",IF(SUMPRODUCT(--(Objects!$A$2:$A$300=$A372))&gt;1,"Duplicate ID",IF(OR(NOT(AND(ISNUMBER(B372),N(B372)&gt;=1,N(B372)&lt;=1000,N(B372)=INT(N(B372)))),NOT(AND(ISNUMBER(C372),N(C372)&gt;=0,N(C372)&lt;=1000000000)),NOT(AND(ISNUMBER(D372),N(D372)&gt;=0,N(D372)&lt;=1000000000))),"Check inputs","OK")))))</f>
        <v/>
      </c>
    </row>
    <row r="373" ht="22" customHeight="1" spans="1:5" x14ac:dyDescent="0.25">
      <c r="A373" s="12"/>
      <c r="B373" s="12"/>
      <c r="C373" s="14"/>
      <c r="D373" s="14"/>
      <c r="E373" s="17" t="str">
        <f>IF(COUNTA($A373:$D373)=0,"",IF($A373="","Check ID",IF(SUMPRODUCT(--(Objects!$A$2:$A$300=$A373))=0,"Check ID",IF(SUMPRODUCT(--(Objects!$A$2:$A$300=$A373))&gt;1,"Duplicate ID",IF(OR(NOT(AND(ISNUMBER(B373),N(B373)&gt;=1,N(B373)&lt;=1000,N(B373)=INT(N(B373)))),NOT(AND(ISNUMBER(C373),N(C373)&gt;=0,N(C373)&lt;=1000000000)),NOT(AND(ISNUMBER(D373),N(D373)&gt;=0,N(D373)&lt;=1000000000))),"Check inputs","OK")))))</f>
        <v/>
      </c>
    </row>
    <row r="374" ht="22" customHeight="1" spans="1:5" x14ac:dyDescent="0.25">
      <c r="A374" s="12"/>
      <c r="B374" s="12"/>
      <c r="C374" s="14"/>
      <c r="D374" s="14"/>
      <c r="E374" s="17" t="str">
        <f>IF(COUNTA($A374:$D374)=0,"",IF($A374="","Check ID",IF(SUMPRODUCT(--(Objects!$A$2:$A$300=$A374))=0,"Check ID",IF(SUMPRODUCT(--(Objects!$A$2:$A$300=$A374))&gt;1,"Duplicate ID",IF(OR(NOT(AND(ISNUMBER(B374),N(B374)&gt;=1,N(B374)&lt;=1000,N(B374)=INT(N(B374)))),NOT(AND(ISNUMBER(C374),N(C374)&gt;=0,N(C374)&lt;=1000000000)),NOT(AND(ISNUMBER(D374),N(D374)&gt;=0,N(D374)&lt;=1000000000))),"Check inputs","OK")))))</f>
        <v/>
      </c>
    </row>
    <row r="375" ht="22" customHeight="1" spans="1:5" x14ac:dyDescent="0.25">
      <c r="A375" s="12"/>
      <c r="B375" s="12"/>
      <c r="C375" s="14"/>
      <c r="D375" s="14"/>
      <c r="E375" s="17" t="str">
        <f>IF(COUNTA($A375:$D375)=0,"",IF($A375="","Check ID",IF(SUMPRODUCT(--(Objects!$A$2:$A$300=$A375))=0,"Check ID",IF(SUMPRODUCT(--(Objects!$A$2:$A$300=$A375))&gt;1,"Duplicate ID",IF(OR(NOT(AND(ISNUMBER(B375),N(B375)&gt;=1,N(B375)&lt;=1000,N(B375)=INT(N(B375)))),NOT(AND(ISNUMBER(C375),N(C375)&gt;=0,N(C375)&lt;=1000000000)),NOT(AND(ISNUMBER(D375),N(D375)&gt;=0,N(D375)&lt;=1000000000))),"Check inputs","OK")))))</f>
        <v/>
      </c>
    </row>
    <row r="376" ht="22" customHeight="1" spans="1:5" x14ac:dyDescent="0.25">
      <c r="A376" s="12"/>
      <c r="B376" s="12"/>
      <c r="C376" s="14"/>
      <c r="D376" s="14"/>
      <c r="E376" s="17" t="str">
        <f>IF(COUNTA($A376:$D376)=0,"",IF($A376="","Check ID",IF(SUMPRODUCT(--(Objects!$A$2:$A$300=$A376))=0,"Check ID",IF(SUMPRODUCT(--(Objects!$A$2:$A$300=$A376))&gt;1,"Duplicate ID",IF(OR(NOT(AND(ISNUMBER(B376),N(B376)&gt;=1,N(B376)&lt;=1000,N(B376)=INT(N(B376)))),NOT(AND(ISNUMBER(C376),N(C376)&gt;=0,N(C376)&lt;=1000000000)),NOT(AND(ISNUMBER(D376),N(D376)&gt;=0,N(D376)&lt;=1000000000))),"Check inputs","OK")))))</f>
        <v/>
      </c>
    </row>
    <row r="377" ht="22" customHeight="1" spans="1:5" x14ac:dyDescent="0.25">
      <c r="A377" s="12"/>
      <c r="B377" s="12"/>
      <c r="C377" s="14"/>
      <c r="D377" s="14"/>
      <c r="E377" s="17" t="str">
        <f>IF(COUNTA($A377:$D377)=0,"",IF($A377="","Check ID",IF(SUMPRODUCT(--(Objects!$A$2:$A$300=$A377))=0,"Check ID",IF(SUMPRODUCT(--(Objects!$A$2:$A$300=$A377))&gt;1,"Duplicate ID",IF(OR(NOT(AND(ISNUMBER(B377),N(B377)&gt;=1,N(B377)&lt;=1000,N(B377)=INT(N(B377)))),NOT(AND(ISNUMBER(C377),N(C377)&gt;=0,N(C377)&lt;=1000000000)),NOT(AND(ISNUMBER(D377),N(D377)&gt;=0,N(D377)&lt;=1000000000))),"Check inputs","OK")))))</f>
        <v/>
      </c>
    </row>
    <row r="378" ht="22" customHeight="1" spans="1:5" x14ac:dyDescent="0.25">
      <c r="A378" s="12"/>
      <c r="B378" s="12"/>
      <c r="C378" s="14"/>
      <c r="D378" s="14"/>
      <c r="E378" s="17" t="str">
        <f>IF(COUNTA($A378:$D378)=0,"",IF($A378="","Check ID",IF(SUMPRODUCT(--(Objects!$A$2:$A$300=$A378))=0,"Check ID",IF(SUMPRODUCT(--(Objects!$A$2:$A$300=$A378))&gt;1,"Duplicate ID",IF(OR(NOT(AND(ISNUMBER(B378),N(B378)&gt;=1,N(B378)&lt;=1000,N(B378)=INT(N(B378)))),NOT(AND(ISNUMBER(C378),N(C378)&gt;=0,N(C378)&lt;=1000000000)),NOT(AND(ISNUMBER(D378),N(D378)&gt;=0,N(D378)&lt;=1000000000))),"Check inputs","OK")))))</f>
        <v/>
      </c>
    </row>
    <row r="379" ht="22" customHeight="1" spans="1:5" x14ac:dyDescent="0.25">
      <c r="A379" s="12"/>
      <c r="B379" s="12"/>
      <c r="C379" s="14"/>
      <c r="D379" s="14"/>
      <c r="E379" s="17" t="str">
        <f>IF(COUNTA($A379:$D379)=0,"",IF($A379="","Check ID",IF(SUMPRODUCT(--(Objects!$A$2:$A$300=$A379))=0,"Check ID",IF(SUMPRODUCT(--(Objects!$A$2:$A$300=$A379))&gt;1,"Duplicate ID",IF(OR(NOT(AND(ISNUMBER(B379),N(B379)&gt;=1,N(B379)&lt;=1000,N(B379)=INT(N(B379)))),NOT(AND(ISNUMBER(C379),N(C379)&gt;=0,N(C379)&lt;=1000000000)),NOT(AND(ISNUMBER(D379),N(D379)&gt;=0,N(D379)&lt;=1000000000))),"Check inputs","OK")))))</f>
        <v/>
      </c>
    </row>
    <row r="380" ht="22" customHeight="1" spans="1:5" x14ac:dyDescent="0.25">
      <c r="A380" s="12"/>
      <c r="B380" s="12"/>
      <c r="C380" s="14"/>
      <c r="D380" s="14"/>
      <c r="E380" s="17" t="str">
        <f>IF(COUNTA($A380:$D380)=0,"",IF($A380="","Check ID",IF(SUMPRODUCT(--(Objects!$A$2:$A$300=$A380))=0,"Check ID",IF(SUMPRODUCT(--(Objects!$A$2:$A$300=$A380))&gt;1,"Duplicate ID",IF(OR(NOT(AND(ISNUMBER(B380),N(B380)&gt;=1,N(B380)&lt;=1000,N(B380)=INT(N(B380)))),NOT(AND(ISNUMBER(C380),N(C380)&gt;=0,N(C380)&lt;=1000000000)),NOT(AND(ISNUMBER(D380),N(D380)&gt;=0,N(D380)&lt;=1000000000))),"Check inputs","OK")))))</f>
        <v/>
      </c>
    </row>
    <row r="381" ht="22" customHeight="1" spans="1:5" x14ac:dyDescent="0.25">
      <c r="A381" s="12"/>
      <c r="B381" s="12"/>
      <c r="C381" s="14"/>
      <c r="D381" s="14"/>
      <c r="E381" s="17" t="str">
        <f>IF(COUNTA($A381:$D381)=0,"",IF($A381="","Check ID",IF(SUMPRODUCT(--(Objects!$A$2:$A$300=$A381))=0,"Check ID",IF(SUMPRODUCT(--(Objects!$A$2:$A$300=$A381))&gt;1,"Duplicate ID",IF(OR(NOT(AND(ISNUMBER(B381),N(B381)&gt;=1,N(B381)&lt;=1000,N(B381)=INT(N(B381)))),NOT(AND(ISNUMBER(C381),N(C381)&gt;=0,N(C381)&lt;=1000000000)),NOT(AND(ISNUMBER(D381),N(D381)&gt;=0,N(D381)&lt;=1000000000))),"Check inputs","OK")))))</f>
        <v/>
      </c>
    </row>
    <row r="382" ht="22" customHeight="1" spans="1:5" x14ac:dyDescent="0.25">
      <c r="A382" s="12"/>
      <c r="B382" s="12"/>
      <c r="C382" s="14"/>
      <c r="D382" s="14"/>
      <c r="E382" s="17" t="str">
        <f>IF(COUNTA($A382:$D382)=0,"",IF($A382="","Check ID",IF(SUMPRODUCT(--(Objects!$A$2:$A$300=$A382))=0,"Check ID",IF(SUMPRODUCT(--(Objects!$A$2:$A$300=$A382))&gt;1,"Duplicate ID",IF(OR(NOT(AND(ISNUMBER(B382),N(B382)&gt;=1,N(B382)&lt;=1000,N(B382)=INT(N(B382)))),NOT(AND(ISNUMBER(C382),N(C382)&gt;=0,N(C382)&lt;=1000000000)),NOT(AND(ISNUMBER(D382),N(D382)&gt;=0,N(D382)&lt;=1000000000))),"Check inputs","OK")))))</f>
        <v/>
      </c>
    </row>
    <row r="383" ht="22" customHeight="1" spans="1:5" x14ac:dyDescent="0.25">
      <c r="A383" s="12"/>
      <c r="B383" s="12"/>
      <c r="C383" s="14"/>
      <c r="D383" s="14"/>
      <c r="E383" s="17" t="str">
        <f>IF(COUNTA($A383:$D383)=0,"",IF($A383="","Check ID",IF(SUMPRODUCT(--(Objects!$A$2:$A$300=$A383))=0,"Check ID",IF(SUMPRODUCT(--(Objects!$A$2:$A$300=$A383))&gt;1,"Duplicate ID",IF(OR(NOT(AND(ISNUMBER(B383),N(B383)&gt;=1,N(B383)&lt;=1000,N(B383)=INT(N(B383)))),NOT(AND(ISNUMBER(C383),N(C383)&gt;=0,N(C383)&lt;=1000000000)),NOT(AND(ISNUMBER(D383),N(D383)&gt;=0,N(D383)&lt;=1000000000))),"Check inputs","OK")))))</f>
        <v/>
      </c>
    </row>
    <row r="384" ht="22" customHeight="1" spans="1:5" x14ac:dyDescent="0.25">
      <c r="A384" s="12"/>
      <c r="B384" s="12"/>
      <c r="C384" s="14"/>
      <c r="D384" s="14"/>
      <c r="E384" s="17" t="str">
        <f>IF(COUNTA($A384:$D384)=0,"",IF($A384="","Check ID",IF(SUMPRODUCT(--(Objects!$A$2:$A$300=$A384))=0,"Check ID",IF(SUMPRODUCT(--(Objects!$A$2:$A$300=$A384))&gt;1,"Duplicate ID",IF(OR(NOT(AND(ISNUMBER(B384),N(B384)&gt;=1,N(B384)&lt;=1000,N(B384)=INT(N(B384)))),NOT(AND(ISNUMBER(C384),N(C384)&gt;=0,N(C384)&lt;=1000000000)),NOT(AND(ISNUMBER(D384),N(D384)&gt;=0,N(D384)&lt;=1000000000))),"Check inputs","OK")))))</f>
        <v/>
      </c>
    </row>
    <row r="385" ht="22" customHeight="1" spans="1:5" x14ac:dyDescent="0.25">
      <c r="A385" s="12"/>
      <c r="B385" s="12"/>
      <c r="C385" s="14"/>
      <c r="D385" s="14"/>
      <c r="E385" s="17" t="str">
        <f>IF(COUNTA($A385:$D385)=0,"",IF($A385="","Check ID",IF(SUMPRODUCT(--(Objects!$A$2:$A$300=$A385))=0,"Check ID",IF(SUMPRODUCT(--(Objects!$A$2:$A$300=$A385))&gt;1,"Duplicate ID",IF(OR(NOT(AND(ISNUMBER(B385),N(B385)&gt;=1,N(B385)&lt;=1000,N(B385)=INT(N(B385)))),NOT(AND(ISNUMBER(C385),N(C385)&gt;=0,N(C385)&lt;=1000000000)),NOT(AND(ISNUMBER(D385),N(D385)&gt;=0,N(D385)&lt;=1000000000))),"Check inputs","OK")))))</f>
        <v/>
      </c>
    </row>
    <row r="386" ht="22" customHeight="1" spans="1:5" x14ac:dyDescent="0.25">
      <c r="A386" s="12"/>
      <c r="B386" s="12"/>
      <c r="C386" s="14"/>
      <c r="D386" s="14"/>
      <c r="E386" s="17" t="str">
        <f>IF(COUNTA($A386:$D386)=0,"",IF($A386="","Check ID",IF(SUMPRODUCT(--(Objects!$A$2:$A$300=$A386))=0,"Check ID",IF(SUMPRODUCT(--(Objects!$A$2:$A$300=$A386))&gt;1,"Duplicate ID",IF(OR(NOT(AND(ISNUMBER(B386),N(B386)&gt;=1,N(B386)&lt;=1000,N(B386)=INT(N(B386)))),NOT(AND(ISNUMBER(C386),N(C386)&gt;=0,N(C386)&lt;=1000000000)),NOT(AND(ISNUMBER(D386),N(D386)&gt;=0,N(D386)&lt;=1000000000))),"Check inputs","OK")))))</f>
        <v/>
      </c>
    </row>
    <row r="387" ht="22" customHeight="1" spans="1:5" x14ac:dyDescent="0.25">
      <c r="A387" s="12"/>
      <c r="B387" s="12"/>
      <c r="C387" s="14"/>
      <c r="D387" s="14"/>
      <c r="E387" s="17" t="str">
        <f>IF(COUNTA($A387:$D387)=0,"",IF($A387="","Check ID",IF(SUMPRODUCT(--(Objects!$A$2:$A$300=$A387))=0,"Check ID",IF(SUMPRODUCT(--(Objects!$A$2:$A$300=$A387))&gt;1,"Duplicate ID",IF(OR(NOT(AND(ISNUMBER(B387),N(B387)&gt;=1,N(B387)&lt;=1000,N(B387)=INT(N(B387)))),NOT(AND(ISNUMBER(C387),N(C387)&gt;=0,N(C387)&lt;=1000000000)),NOT(AND(ISNUMBER(D387),N(D387)&gt;=0,N(D387)&lt;=1000000000))),"Check inputs","OK")))))</f>
        <v/>
      </c>
    </row>
    <row r="388" ht="22" customHeight="1" spans="1:5" x14ac:dyDescent="0.25">
      <c r="A388" s="12"/>
      <c r="B388" s="12"/>
      <c r="C388" s="14"/>
      <c r="D388" s="14"/>
      <c r="E388" s="17" t="str">
        <f>IF(COUNTA($A388:$D388)=0,"",IF($A388="","Check ID",IF(SUMPRODUCT(--(Objects!$A$2:$A$300=$A388))=0,"Check ID",IF(SUMPRODUCT(--(Objects!$A$2:$A$300=$A388))&gt;1,"Duplicate ID",IF(OR(NOT(AND(ISNUMBER(B388),N(B388)&gt;=1,N(B388)&lt;=1000,N(B388)=INT(N(B388)))),NOT(AND(ISNUMBER(C388),N(C388)&gt;=0,N(C388)&lt;=1000000000)),NOT(AND(ISNUMBER(D388),N(D388)&gt;=0,N(D388)&lt;=1000000000))),"Check inputs","OK")))))</f>
        <v/>
      </c>
    </row>
    <row r="389" ht="22" customHeight="1" spans="1:5" x14ac:dyDescent="0.25">
      <c r="A389" s="12"/>
      <c r="B389" s="12"/>
      <c r="C389" s="14"/>
      <c r="D389" s="14"/>
      <c r="E389" s="17" t="str">
        <f>IF(COUNTA($A389:$D389)=0,"",IF($A389="","Check ID",IF(SUMPRODUCT(--(Objects!$A$2:$A$300=$A389))=0,"Check ID",IF(SUMPRODUCT(--(Objects!$A$2:$A$300=$A389))&gt;1,"Duplicate ID",IF(OR(NOT(AND(ISNUMBER(B389),N(B389)&gt;=1,N(B389)&lt;=1000,N(B389)=INT(N(B389)))),NOT(AND(ISNUMBER(C389),N(C389)&gt;=0,N(C389)&lt;=1000000000)),NOT(AND(ISNUMBER(D389),N(D389)&gt;=0,N(D389)&lt;=1000000000))),"Check inputs","OK")))))</f>
        <v/>
      </c>
    </row>
    <row r="390" ht="22" customHeight="1" spans="1:5" x14ac:dyDescent="0.25">
      <c r="A390" s="12"/>
      <c r="B390" s="12"/>
      <c r="C390" s="14"/>
      <c r="D390" s="14"/>
      <c r="E390" s="17" t="str">
        <f>IF(COUNTA($A390:$D390)=0,"",IF($A390="","Check ID",IF(SUMPRODUCT(--(Objects!$A$2:$A$300=$A390))=0,"Check ID",IF(SUMPRODUCT(--(Objects!$A$2:$A$300=$A390))&gt;1,"Duplicate ID",IF(OR(NOT(AND(ISNUMBER(B390),N(B390)&gt;=1,N(B390)&lt;=1000,N(B390)=INT(N(B390)))),NOT(AND(ISNUMBER(C390),N(C390)&gt;=0,N(C390)&lt;=1000000000)),NOT(AND(ISNUMBER(D390),N(D390)&gt;=0,N(D390)&lt;=1000000000))),"Check inputs","OK")))))</f>
        <v/>
      </c>
    </row>
    <row r="391" ht="22" customHeight="1" spans="1:5" x14ac:dyDescent="0.25">
      <c r="A391" s="12"/>
      <c r="B391" s="12"/>
      <c r="C391" s="14"/>
      <c r="D391" s="14"/>
      <c r="E391" s="17" t="str">
        <f>IF(COUNTA($A391:$D391)=0,"",IF($A391="","Check ID",IF(SUMPRODUCT(--(Objects!$A$2:$A$300=$A391))=0,"Check ID",IF(SUMPRODUCT(--(Objects!$A$2:$A$300=$A391))&gt;1,"Duplicate ID",IF(OR(NOT(AND(ISNUMBER(B391),N(B391)&gt;=1,N(B391)&lt;=1000,N(B391)=INT(N(B391)))),NOT(AND(ISNUMBER(C391),N(C391)&gt;=0,N(C391)&lt;=1000000000)),NOT(AND(ISNUMBER(D391),N(D391)&gt;=0,N(D391)&lt;=1000000000))),"Check inputs","OK")))))</f>
        <v/>
      </c>
    </row>
    <row r="392" ht="22" customHeight="1" spans="1:5" x14ac:dyDescent="0.25">
      <c r="A392" s="12"/>
      <c r="B392" s="12"/>
      <c r="C392" s="14"/>
      <c r="D392" s="14"/>
      <c r="E392" s="17" t="str">
        <f>IF(COUNTA($A392:$D392)=0,"",IF($A392="","Check ID",IF(SUMPRODUCT(--(Objects!$A$2:$A$300=$A392))=0,"Check ID",IF(SUMPRODUCT(--(Objects!$A$2:$A$300=$A392))&gt;1,"Duplicate ID",IF(OR(NOT(AND(ISNUMBER(B392),N(B392)&gt;=1,N(B392)&lt;=1000,N(B392)=INT(N(B392)))),NOT(AND(ISNUMBER(C392),N(C392)&gt;=0,N(C392)&lt;=1000000000)),NOT(AND(ISNUMBER(D392),N(D392)&gt;=0,N(D392)&lt;=1000000000))),"Check inputs","OK")))))</f>
        <v/>
      </c>
    </row>
    <row r="393" ht="22" customHeight="1" spans="1:5" x14ac:dyDescent="0.25">
      <c r="A393" s="12"/>
      <c r="B393" s="12"/>
      <c r="C393" s="14"/>
      <c r="D393" s="14"/>
      <c r="E393" s="17" t="str">
        <f>IF(COUNTA($A393:$D393)=0,"",IF($A393="","Check ID",IF(SUMPRODUCT(--(Objects!$A$2:$A$300=$A393))=0,"Check ID",IF(SUMPRODUCT(--(Objects!$A$2:$A$300=$A393))&gt;1,"Duplicate ID",IF(OR(NOT(AND(ISNUMBER(B393),N(B393)&gt;=1,N(B393)&lt;=1000,N(B393)=INT(N(B393)))),NOT(AND(ISNUMBER(C393),N(C393)&gt;=0,N(C393)&lt;=1000000000)),NOT(AND(ISNUMBER(D393),N(D393)&gt;=0,N(D393)&lt;=1000000000))),"Check inputs","OK")))))</f>
        <v/>
      </c>
    </row>
    <row r="394" ht="22" customHeight="1" spans="1:5" x14ac:dyDescent="0.25">
      <c r="A394" s="12"/>
      <c r="B394" s="12"/>
      <c r="C394" s="14"/>
      <c r="D394" s="14"/>
      <c r="E394" s="17" t="str">
        <f>IF(COUNTA($A394:$D394)=0,"",IF($A394="","Check ID",IF(SUMPRODUCT(--(Objects!$A$2:$A$300=$A394))=0,"Check ID",IF(SUMPRODUCT(--(Objects!$A$2:$A$300=$A394))&gt;1,"Duplicate ID",IF(OR(NOT(AND(ISNUMBER(B394),N(B394)&gt;=1,N(B394)&lt;=1000,N(B394)=INT(N(B394)))),NOT(AND(ISNUMBER(C394),N(C394)&gt;=0,N(C394)&lt;=1000000000)),NOT(AND(ISNUMBER(D394),N(D394)&gt;=0,N(D394)&lt;=1000000000))),"Check inputs","OK")))))</f>
        <v/>
      </c>
    </row>
    <row r="395" ht="22" customHeight="1" spans="1:5" x14ac:dyDescent="0.25">
      <c r="A395" s="12"/>
      <c r="B395" s="12"/>
      <c r="C395" s="14"/>
      <c r="D395" s="14"/>
      <c r="E395" s="17" t="str">
        <f>IF(COUNTA($A395:$D395)=0,"",IF($A395="","Check ID",IF(SUMPRODUCT(--(Objects!$A$2:$A$300=$A395))=0,"Check ID",IF(SUMPRODUCT(--(Objects!$A$2:$A$300=$A395))&gt;1,"Duplicate ID",IF(OR(NOT(AND(ISNUMBER(B395),N(B395)&gt;=1,N(B395)&lt;=1000,N(B395)=INT(N(B395)))),NOT(AND(ISNUMBER(C395),N(C395)&gt;=0,N(C395)&lt;=1000000000)),NOT(AND(ISNUMBER(D395),N(D395)&gt;=0,N(D395)&lt;=1000000000))),"Check inputs","OK")))))</f>
        <v/>
      </c>
    </row>
    <row r="396" ht="22" customHeight="1" spans="1:5" x14ac:dyDescent="0.25">
      <c r="A396" s="12"/>
      <c r="B396" s="12"/>
      <c r="C396" s="14"/>
      <c r="D396" s="14"/>
      <c r="E396" s="17" t="str">
        <f>IF(COUNTA($A396:$D396)=0,"",IF($A396="","Check ID",IF(SUMPRODUCT(--(Objects!$A$2:$A$300=$A396))=0,"Check ID",IF(SUMPRODUCT(--(Objects!$A$2:$A$300=$A396))&gt;1,"Duplicate ID",IF(OR(NOT(AND(ISNUMBER(B396),N(B396)&gt;=1,N(B396)&lt;=1000,N(B396)=INT(N(B396)))),NOT(AND(ISNUMBER(C396),N(C396)&gt;=0,N(C396)&lt;=1000000000)),NOT(AND(ISNUMBER(D396),N(D396)&gt;=0,N(D396)&lt;=1000000000))),"Check inputs","OK")))))</f>
        <v/>
      </c>
    </row>
    <row r="397" ht="22" customHeight="1" spans="1:5" x14ac:dyDescent="0.25">
      <c r="A397" s="12"/>
      <c r="B397" s="12"/>
      <c r="C397" s="14"/>
      <c r="D397" s="14"/>
      <c r="E397" s="17" t="str">
        <f>IF(COUNTA($A397:$D397)=0,"",IF($A397="","Check ID",IF(SUMPRODUCT(--(Objects!$A$2:$A$300=$A397))=0,"Check ID",IF(SUMPRODUCT(--(Objects!$A$2:$A$300=$A397))&gt;1,"Duplicate ID",IF(OR(NOT(AND(ISNUMBER(B397),N(B397)&gt;=1,N(B397)&lt;=1000,N(B397)=INT(N(B397)))),NOT(AND(ISNUMBER(C397),N(C397)&gt;=0,N(C397)&lt;=1000000000)),NOT(AND(ISNUMBER(D397),N(D397)&gt;=0,N(D397)&lt;=1000000000))),"Check inputs","OK")))))</f>
        <v/>
      </c>
    </row>
    <row r="398" ht="22" customHeight="1" spans="1:5" x14ac:dyDescent="0.25">
      <c r="A398" s="12"/>
      <c r="B398" s="12"/>
      <c r="C398" s="14"/>
      <c r="D398" s="14"/>
      <c r="E398" s="17" t="str">
        <f>IF(COUNTA($A398:$D398)=0,"",IF($A398="","Check ID",IF(SUMPRODUCT(--(Objects!$A$2:$A$300=$A398))=0,"Check ID",IF(SUMPRODUCT(--(Objects!$A$2:$A$300=$A398))&gt;1,"Duplicate ID",IF(OR(NOT(AND(ISNUMBER(B398),N(B398)&gt;=1,N(B398)&lt;=1000,N(B398)=INT(N(B398)))),NOT(AND(ISNUMBER(C398),N(C398)&gt;=0,N(C398)&lt;=1000000000)),NOT(AND(ISNUMBER(D398),N(D398)&gt;=0,N(D398)&lt;=1000000000))),"Check inputs","OK")))))</f>
        <v/>
      </c>
    </row>
    <row r="399" ht="22" customHeight="1" spans="1:5" x14ac:dyDescent="0.25">
      <c r="A399" s="12"/>
      <c r="B399" s="12"/>
      <c r="C399" s="14"/>
      <c r="D399" s="14"/>
      <c r="E399" s="17" t="str">
        <f>IF(COUNTA($A399:$D399)=0,"",IF($A399="","Check ID",IF(SUMPRODUCT(--(Objects!$A$2:$A$300=$A399))=0,"Check ID",IF(SUMPRODUCT(--(Objects!$A$2:$A$300=$A399))&gt;1,"Duplicate ID",IF(OR(NOT(AND(ISNUMBER(B399),N(B399)&gt;=1,N(B399)&lt;=1000,N(B399)=INT(N(B399)))),NOT(AND(ISNUMBER(C399),N(C399)&gt;=0,N(C399)&lt;=1000000000)),NOT(AND(ISNUMBER(D399),N(D399)&gt;=0,N(D399)&lt;=1000000000))),"Check inputs","OK")))))</f>
        <v/>
      </c>
    </row>
    <row r="400" ht="22" customHeight="1" spans="1:5" x14ac:dyDescent="0.25">
      <c r="A400" s="12"/>
      <c r="B400" s="12"/>
      <c r="C400" s="14"/>
      <c r="D400" s="14"/>
      <c r="E400" s="17" t="str">
        <f>IF(COUNTA($A400:$D400)=0,"",IF($A400="","Check ID",IF(SUMPRODUCT(--(Objects!$A$2:$A$300=$A400))=0,"Check ID",IF(SUMPRODUCT(--(Objects!$A$2:$A$300=$A400))&gt;1,"Duplicate ID",IF(OR(NOT(AND(ISNUMBER(B400),N(B400)&gt;=1,N(B400)&lt;=1000,N(B400)=INT(N(B400)))),NOT(AND(ISNUMBER(C400),N(C400)&gt;=0,N(C400)&lt;=1000000000)),NOT(AND(ISNUMBER(D400),N(D400)&gt;=0,N(D400)&lt;=1000000000))),"Check inputs","OK")))))</f>
        <v/>
      </c>
    </row>
    <row r="401" ht="22" customHeight="1" spans="1:5" x14ac:dyDescent="0.25">
      <c r="A401" s="12"/>
      <c r="B401" s="12"/>
      <c r="C401" s="14"/>
      <c r="D401" s="14"/>
      <c r="E401" s="17" t="str">
        <f>IF(COUNTA($A401:$D401)=0,"",IF($A401="","Check ID",IF(SUMPRODUCT(--(Objects!$A$2:$A$300=$A401))=0,"Check ID",IF(SUMPRODUCT(--(Objects!$A$2:$A$300=$A401))&gt;1,"Duplicate ID",IF(OR(NOT(AND(ISNUMBER(B401),N(B401)&gt;=1,N(B401)&lt;=1000,N(B401)=INT(N(B401)))),NOT(AND(ISNUMBER(C401),N(C401)&gt;=0,N(C401)&lt;=1000000000)),NOT(AND(ISNUMBER(D401),N(D401)&gt;=0,N(D401)&lt;=1000000000))),"Check inputs","OK")))))</f>
        <v/>
      </c>
    </row>
    <row r="402" ht="22" customHeight="1" spans="1:5" x14ac:dyDescent="0.25">
      <c r="A402" s="12"/>
      <c r="B402" s="12"/>
      <c r="C402" s="14"/>
      <c r="D402" s="14"/>
      <c r="E402" s="17" t="str">
        <f>IF(COUNTA($A402:$D402)=0,"",IF($A402="","Check ID",IF(SUMPRODUCT(--(Objects!$A$2:$A$300=$A402))=0,"Check ID",IF(SUMPRODUCT(--(Objects!$A$2:$A$300=$A402))&gt;1,"Duplicate ID",IF(OR(NOT(AND(ISNUMBER(B402),N(B402)&gt;=1,N(B402)&lt;=1000,N(B402)=INT(N(B402)))),NOT(AND(ISNUMBER(C402),N(C402)&gt;=0,N(C402)&lt;=1000000000)),NOT(AND(ISNUMBER(D402),N(D402)&gt;=0,N(D402)&lt;=1000000000))),"Check inputs","OK")))))</f>
        <v/>
      </c>
    </row>
    <row r="403" ht="22" customHeight="1" spans="1:5" x14ac:dyDescent="0.25">
      <c r="A403" s="12"/>
      <c r="B403" s="12"/>
      <c r="C403" s="14"/>
      <c r="D403" s="14"/>
      <c r="E403" s="17" t="str">
        <f>IF(COUNTA($A403:$D403)=0,"",IF($A403="","Check ID",IF(SUMPRODUCT(--(Objects!$A$2:$A$300=$A403))=0,"Check ID",IF(SUMPRODUCT(--(Objects!$A$2:$A$300=$A403))&gt;1,"Duplicate ID",IF(OR(NOT(AND(ISNUMBER(B403),N(B403)&gt;=1,N(B403)&lt;=1000,N(B403)=INT(N(B403)))),NOT(AND(ISNUMBER(C403),N(C403)&gt;=0,N(C403)&lt;=1000000000)),NOT(AND(ISNUMBER(D403),N(D403)&gt;=0,N(D403)&lt;=1000000000))),"Check inputs","OK")))))</f>
        <v/>
      </c>
    </row>
    <row r="404" ht="22" customHeight="1" spans="1:5" x14ac:dyDescent="0.25">
      <c r="A404" s="12"/>
      <c r="B404" s="12"/>
      <c r="C404" s="14"/>
      <c r="D404" s="14"/>
      <c r="E404" s="17" t="str">
        <f>IF(COUNTA($A404:$D404)=0,"",IF($A404="","Check ID",IF(SUMPRODUCT(--(Objects!$A$2:$A$300=$A404))=0,"Check ID",IF(SUMPRODUCT(--(Objects!$A$2:$A$300=$A404))&gt;1,"Duplicate ID",IF(OR(NOT(AND(ISNUMBER(B404),N(B404)&gt;=1,N(B404)&lt;=1000,N(B404)=INT(N(B404)))),NOT(AND(ISNUMBER(C404),N(C404)&gt;=0,N(C404)&lt;=1000000000)),NOT(AND(ISNUMBER(D404),N(D404)&gt;=0,N(D404)&lt;=1000000000))),"Check inputs","OK")))))</f>
        <v/>
      </c>
    </row>
    <row r="405" ht="22" customHeight="1" spans="1:5" x14ac:dyDescent="0.25">
      <c r="A405" s="12"/>
      <c r="B405" s="12"/>
      <c r="C405" s="14"/>
      <c r="D405" s="14"/>
      <c r="E405" s="17" t="str">
        <f>IF(COUNTA($A405:$D405)=0,"",IF($A405="","Check ID",IF(SUMPRODUCT(--(Objects!$A$2:$A$300=$A405))=0,"Check ID",IF(SUMPRODUCT(--(Objects!$A$2:$A$300=$A405))&gt;1,"Duplicate ID",IF(OR(NOT(AND(ISNUMBER(B405),N(B405)&gt;=1,N(B405)&lt;=1000,N(B405)=INT(N(B405)))),NOT(AND(ISNUMBER(C405),N(C405)&gt;=0,N(C405)&lt;=1000000000)),NOT(AND(ISNUMBER(D405),N(D405)&gt;=0,N(D405)&lt;=1000000000))),"Check inputs","OK")))))</f>
        <v/>
      </c>
    </row>
    <row r="406" ht="22" customHeight="1" spans="1:5" x14ac:dyDescent="0.25">
      <c r="A406" s="12"/>
      <c r="B406" s="12"/>
      <c r="C406" s="14"/>
      <c r="D406" s="14"/>
      <c r="E406" s="17" t="str">
        <f>IF(COUNTA($A406:$D406)=0,"",IF($A406="","Check ID",IF(SUMPRODUCT(--(Objects!$A$2:$A$300=$A406))=0,"Check ID",IF(SUMPRODUCT(--(Objects!$A$2:$A$300=$A406))&gt;1,"Duplicate ID",IF(OR(NOT(AND(ISNUMBER(B406),N(B406)&gt;=1,N(B406)&lt;=1000,N(B406)=INT(N(B406)))),NOT(AND(ISNUMBER(C406),N(C406)&gt;=0,N(C406)&lt;=1000000000)),NOT(AND(ISNUMBER(D406),N(D406)&gt;=0,N(D406)&lt;=1000000000))),"Check inputs","OK")))))</f>
        <v/>
      </c>
    </row>
    <row r="407" ht="22" customHeight="1" spans="1:5" x14ac:dyDescent="0.25">
      <c r="A407" s="12"/>
      <c r="B407" s="12"/>
      <c r="C407" s="14"/>
      <c r="D407" s="14"/>
      <c r="E407" s="17" t="str">
        <f>IF(COUNTA($A407:$D407)=0,"",IF($A407="","Check ID",IF(SUMPRODUCT(--(Objects!$A$2:$A$300=$A407))=0,"Check ID",IF(SUMPRODUCT(--(Objects!$A$2:$A$300=$A407))&gt;1,"Duplicate ID",IF(OR(NOT(AND(ISNUMBER(B407),N(B407)&gt;=1,N(B407)&lt;=1000,N(B407)=INT(N(B407)))),NOT(AND(ISNUMBER(C407),N(C407)&gt;=0,N(C407)&lt;=1000000000)),NOT(AND(ISNUMBER(D407),N(D407)&gt;=0,N(D407)&lt;=1000000000))),"Check inputs","OK")))))</f>
        <v/>
      </c>
    </row>
    <row r="408" ht="22" customHeight="1" spans="1:5" x14ac:dyDescent="0.25">
      <c r="A408" s="12"/>
      <c r="B408" s="12"/>
      <c r="C408" s="14"/>
      <c r="D408" s="14"/>
      <c r="E408" s="17" t="str">
        <f>IF(COUNTA($A408:$D408)=0,"",IF($A408="","Check ID",IF(SUMPRODUCT(--(Objects!$A$2:$A$300=$A408))=0,"Check ID",IF(SUMPRODUCT(--(Objects!$A$2:$A$300=$A408))&gt;1,"Duplicate ID",IF(OR(NOT(AND(ISNUMBER(B408),N(B408)&gt;=1,N(B408)&lt;=1000,N(B408)=INT(N(B408)))),NOT(AND(ISNUMBER(C408),N(C408)&gt;=0,N(C408)&lt;=1000000000)),NOT(AND(ISNUMBER(D408),N(D408)&gt;=0,N(D408)&lt;=1000000000))),"Check inputs","OK")))))</f>
        <v/>
      </c>
    </row>
    <row r="409" ht="22" customHeight="1" spans="1:5" x14ac:dyDescent="0.25">
      <c r="A409" s="12"/>
      <c r="B409" s="12"/>
      <c r="C409" s="14"/>
      <c r="D409" s="14"/>
      <c r="E409" s="17" t="str">
        <f>IF(COUNTA($A409:$D409)=0,"",IF($A409="","Check ID",IF(SUMPRODUCT(--(Objects!$A$2:$A$300=$A409))=0,"Check ID",IF(SUMPRODUCT(--(Objects!$A$2:$A$300=$A409))&gt;1,"Duplicate ID",IF(OR(NOT(AND(ISNUMBER(B409),N(B409)&gt;=1,N(B409)&lt;=1000,N(B409)=INT(N(B409)))),NOT(AND(ISNUMBER(C409),N(C409)&gt;=0,N(C409)&lt;=1000000000)),NOT(AND(ISNUMBER(D409),N(D409)&gt;=0,N(D409)&lt;=1000000000))),"Check inputs","OK")))))</f>
        <v/>
      </c>
    </row>
    <row r="410" ht="22" customHeight="1" spans="1:5" x14ac:dyDescent="0.25">
      <c r="A410" s="12"/>
      <c r="B410" s="12"/>
      <c r="C410" s="14"/>
      <c r="D410" s="14"/>
      <c r="E410" s="17" t="str">
        <f>IF(COUNTA($A410:$D410)=0,"",IF($A410="","Check ID",IF(SUMPRODUCT(--(Objects!$A$2:$A$300=$A410))=0,"Check ID",IF(SUMPRODUCT(--(Objects!$A$2:$A$300=$A410))&gt;1,"Duplicate ID",IF(OR(NOT(AND(ISNUMBER(B410),N(B410)&gt;=1,N(B410)&lt;=1000,N(B410)=INT(N(B410)))),NOT(AND(ISNUMBER(C410),N(C410)&gt;=0,N(C410)&lt;=1000000000)),NOT(AND(ISNUMBER(D410),N(D410)&gt;=0,N(D410)&lt;=1000000000))),"Check inputs","OK")))))</f>
        <v/>
      </c>
    </row>
    <row r="411" ht="22" customHeight="1" spans="1:5" x14ac:dyDescent="0.25">
      <c r="A411" s="12"/>
      <c r="B411" s="12"/>
      <c r="C411" s="14"/>
      <c r="D411" s="14"/>
      <c r="E411" s="17" t="str">
        <f>IF(COUNTA($A411:$D411)=0,"",IF($A411="","Check ID",IF(SUMPRODUCT(--(Objects!$A$2:$A$300=$A411))=0,"Check ID",IF(SUMPRODUCT(--(Objects!$A$2:$A$300=$A411))&gt;1,"Duplicate ID",IF(OR(NOT(AND(ISNUMBER(B411),N(B411)&gt;=1,N(B411)&lt;=1000,N(B411)=INT(N(B411)))),NOT(AND(ISNUMBER(C411),N(C411)&gt;=0,N(C411)&lt;=1000000000)),NOT(AND(ISNUMBER(D411),N(D411)&gt;=0,N(D411)&lt;=1000000000))),"Check inputs","OK")))))</f>
        <v/>
      </c>
    </row>
    <row r="412" ht="22" customHeight="1" spans="1:5" x14ac:dyDescent="0.25">
      <c r="A412" s="12"/>
      <c r="B412" s="12"/>
      <c r="C412" s="14"/>
      <c r="D412" s="14"/>
      <c r="E412" s="17" t="str">
        <f>IF(COUNTA($A412:$D412)=0,"",IF($A412="","Check ID",IF(SUMPRODUCT(--(Objects!$A$2:$A$300=$A412))=0,"Check ID",IF(SUMPRODUCT(--(Objects!$A$2:$A$300=$A412))&gt;1,"Duplicate ID",IF(OR(NOT(AND(ISNUMBER(B412),N(B412)&gt;=1,N(B412)&lt;=1000,N(B412)=INT(N(B412)))),NOT(AND(ISNUMBER(C412),N(C412)&gt;=0,N(C412)&lt;=1000000000)),NOT(AND(ISNUMBER(D412),N(D412)&gt;=0,N(D412)&lt;=1000000000))),"Check inputs","OK")))))</f>
        <v/>
      </c>
    </row>
    <row r="413" ht="22" customHeight="1" spans="1:5" x14ac:dyDescent="0.25">
      <c r="A413" s="12"/>
      <c r="B413" s="12"/>
      <c r="C413" s="14"/>
      <c r="D413" s="14"/>
      <c r="E413" s="17" t="str">
        <f>IF(COUNTA($A413:$D413)=0,"",IF($A413="","Check ID",IF(SUMPRODUCT(--(Objects!$A$2:$A$300=$A413))=0,"Check ID",IF(SUMPRODUCT(--(Objects!$A$2:$A$300=$A413))&gt;1,"Duplicate ID",IF(OR(NOT(AND(ISNUMBER(B413),N(B413)&gt;=1,N(B413)&lt;=1000,N(B413)=INT(N(B413)))),NOT(AND(ISNUMBER(C413),N(C413)&gt;=0,N(C413)&lt;=1000000000)),NOT(AND(ISNUMBER(D413),N(D413)&gt;=0,N(D413)&lt;=1000000000))),"Check inputs","OK")))))</f>
        <v/>
      </c>
    </row>
    <row r="414" ht="22" customHeight="1" spans="1:5" x14ac:dyDescent="0.25">
      <c r="A414" s="12"/>
      <c r="B414" s="12"/>
      <c r="C414" s="14"/>
      <c r="D414" s="14"/>
      <c r="E414" s="17" t="str">
        <f>IF(COUNTA($A414:$D414)=0,"",IF($A414="","Check ID",IF(SUMPRODUCT(--(Objects!$A$2:$A$300=$A414))=0,"Check ID",IF(SUMPRODUCT(--(Objects!$A$2:$A$300=$A414))&gt;1,"Duplicate ID",IF(OR(NOT(AND(ISNUMBER(B414),N(B414)&gt;=1,N(B414)&lt;=1000,N(B414)=INT(N(B414)))),NOT(AND(ISNUMBER(C414),N(C414)&gt;=0,N(C414)&lt;=1000000000)),NOT(AND(ISNUMBER(D414),N(D414)&gt;=0,N(D414)&lt;=1000000000))),"Check inputs","OK")))))</f>
        <v/>
      </c>
    </row>
    <row r="415" ht="22" customHeight="1" spans="1:5" x14ac:dyDescent="0.25">
      <c r="A415" s="12"/>
      <c r="B415" s="12"/>
      <c r="C415" s="14"/>
      <c r="D415" s="14"/>
      <c r="E415" s="17" t="str">
        <f>IF(COUNTA($A415:$D415)=0,"",IF($A415="","Check ID",IF(SUMPRODUCT(--(Objects!$A$2:$A$300=$A415))=0,"Check ID",IF(SUMPRODUCT(--(Objects!$A$2:$A$300=$A415))&gt;1,"Duplicate ID",IF(OR(NOT(AND(ISNUMBER(B415),N(B415)&gt;=1,N(B415)&lt;=1000,N(B415)=INT(N(B415)))),NOT(AND(ISNUMBER(C415),N(C415)&gt;=0,N(C415)&lt;=1000000000)),NOT(AND(ISNUMBER(D415),N(D415)&gt;=0,N(D415)&lt;=1000000000))),"Check inputs","OK")))))</f>
        <v/>
      </c>
    </row>
    <row r="416" ht="22" customHeight="1" spans="1:5" x14ac:dyDescent="0.25">
      <c r="A416" s="12"/>
      <c r="B416" s="12"/>
      <c r="C416" s="14"/>
      <c r="D416" s="14"/>
      <c r="E416" s="17" t="str">
        <f>IF(COUNTA($A416:$D416)=0,"",IF($A416="","Check ID",IF(SUMPRODUCT(--(Objects!$A$2:$A$300=$A416))=0,"Check ID",IF(SUMPRODUCT(--(Objects!$A$2:$A$300=$A416))&gt;1,"Duplicate ID",IF(OR(NOT(AND(ISNUMBER(B416),N(B416)&gt;=1,N(B416)&lt;=1000,N(B416)=INT(N(B416)))),NOT(AND(ISNUMBER(C416),N(C416)&gt;=0,N(C416)&lt;=1000000000)),NOT(AND(ISNUMBER(D416),N(D416)&gt;=0,N(D416)&lt;=1000000000))),"Check inputs","OK")))))</f>
        <v/>
      </c>
    </row>
    <row r="417" ht="22" customHeight="1" spans="1:5" x14ac:dyDescent="0.25">
      <c r="A417" s="12"/>
      <c r="B417" s="12"/>
      <c r="C417" s="14"/>
      <c r="D417" s="14"/>
      <c r="E417" s="17" t="str">
        <f>IF(COUNTA($A417:$D417)=0,"",IF($A417="","Check ID",IF(SUMPRODUCT(--(Objects!$A$2:$A$300=$A417))=0,"Check ID",IF(SUMPRODUCT(--(Objects!$A$2:$A$300=$A417))&gt;1,"Duplicate ID",IF(OR(NOT(AND(ISNUMBER(B417),N(B417)&gt;=1,N(B417)&lt;=1000,N(B417)=INT(N(B417)))),NOT(AND(ISNUMBER(C417),N(C417)&gt;=0,N(C417)&lt;=1000000000)),NOT(AND(ISNUMBER(D417),N(D417)&gt;=0,N(D417)&lt;=1000000000))),"Check inputs","OK")))))</f>
        <v/>
      </c>
    </row>
    <row r="418" ht="22" customHeight="1" spans="1:5" x14ac:dyDescent="0.25">
      <c r="A418" s="12"/>
      <c r="B418" s="12"/>
      <c r="C418" s="14"/>
      <c r="D418" s="14"/>
      <c r="E418" s="17" t="str">
        <f>IF(COUNTA($A418:$D418)=0,"",IF($A418="","Check ID",IF(SUMPRODUCT(--(Objects!$A$2:$A$300=$A418))=0,"Check ID",IF(SUMPRODUCT(--(Objects!$A$2:$A$300=$A418))&gt;1,"Duplicate ID",IF(OR(NOT(AND(ISNUMBER(B418),N(B418)&gt;=1,N(B418)&lt;=1000,N(B418)=INT(N(B418)))),NOT(AND(ISNUMBER(C418),N(C418)&gt;=0,N(C418)&lt;=1000000000)),NOT(AND(ISNUMBER(D418),N(D418)&gt;=0,N(D418)&lt;=1000000000))),"Check inputs","OK")))))</f>
        <v/>
      </c>
    </row>
    <row r="419" ht="22" customHeight="1" spans="1:5" x14ac:dyDescent="0.25">
      <c r="A419" s="12"/>
      <c r="B419" s="12"/>
      <c r="C419" s="14"/>
      <c r="D419" s="14"/>
      <c r="E419" s="17" t="str">
        <f>IF(COUNTA($A419:$D419)=0,"",IF($A419="","Check ID",IF(SUMPRODUCT(--(Objects!$A$2:$A$300=$A419))=0,"Check ID",IF(SUMPRODUCT(--(Objects!$A$2:$A$300=$A419))&gt;1,"Duplicate ID",IF(OR(NOT(AND(ISNUMBER(B419),N(B419)&gt;=1,N(B419)&lt;=1000,N(B419)=INT(N(B419)))),NOT(AND(ISNUMBER(C419),N(C419)&gt;=0,N(C419)&lt;=1000000000)),NOT(AND(ISNUMBER(D419),N(D419)&gt;=0,N(D419)&lt;=1000000000))),"Check inputs","OK")))))</f>
        <v/>
      </c>
    </row>
    <row r="420" ht="22" customHeight="1" spans="1:5" x14ac:dyDescent="0.25">
      <c r="A420" s="12"/>
      <c r="B420" s="12"/>
      <c r="C420" s="14"/>
      <c r="D420" s="14"/>
      <c r="E420" s="17" t="str">
        <f>IF(COUNTA($A420:$D420)=0,"",IF($A420="","Check ID",IF(SUMPRODUCT(--(Objects!$A$2:$A$300=$A420))=0,"Check ID",IF(SUMPRODUCT(--(Objects!$A$2:$A$300=$A420))&gt;1,"Duplicate ID",IF(OR(NOT(AND(ISNUMBER(B420),N(B420)&gt;=1,N(B420)&lt;=1000,N(B420)=INT(N(B420)))),NOT(AND(ISNUMBER(C420),N(C420)&gt;=0,N(C420)&lt;=1000000000)),NOT(AND(ISNUMBER(D420),N(D420)&gt;=0,N(D420)&lt;=1000000000))),"Check inputs","OK")))))</f>
        <v/>
      </c>
    </row>
    <row r="421" ht="22" customHeight="1" spans="1:5" x14ac:dyDescent="0.25">
      <c r="A421" s="12"/>
      <c r="B421" s="12"/>
      <c r="C421" s="14"/>
      <c r="D421" s="14"/>
      <c r="E421" s="17" t="str">
        <f>IF(COUNTA($A421:$D421)=0,"",IF($A421="","Check ID",IF(SUMPRODUCT(--(Objects!$A$2:$A$300=$A421))=0,"Check ID",IF(SUMPRODUCT(--(Objects!$A$2:$A$300=$A421))&gt;1,"Duplicate ID",IF(OR(NOT(AND(ISNUMBER(B421),N(B421)&gt;=1,N(B421)&lt;=1000,N(B421)=INT(N(B421)))),NOT(AND(ISNUMBER(C421),N(C421)&gt;=0,N(C421)&lt;=1000000000)),NOT(AND(ISNUMBER(D421),N(D421)&gt;=0,N(D421)&lt;=1000000000))),"Check inputs","OK")))))</f>
        <v/>
      </c>
    </row>
    <row r="422" ht="22" customHeight="1" spans="1:5" x14ac:dyDescent="0.25">
      <c r="A422" s="12"/>
      <c r="B422" s="12"/>
      <c r="C422" s="14"/>
      <c r="D422" s="14"/>
      <c r="E422" s="17" t="str">
        <f>IF(COUNTA($A422:$D422)=0,"",IF($A422="","Check ID",IF(SUMPRODUCT(--(Objects!$A$2:$A$300=$A422))=0,"Check ID",IF(SUMPRODUCT(--(Objects!$A$2:$A$300=$A422))&gt;1,"Duplicate ID",IF(OR(NOT(AND(ISNUMBER(B422),N(B422)&gt;=1,N(B422)&lt;=1000,N(B422)=INT(N(B422)))),NOT(AND(ISNUMBER(C422),N(C422)&gt;=0,N(C422)&lt;=1000000000)),NOT(AND(ISNUMBER(D422),N(D422)&gt;=0,N(D422)&lt;=1000000000))),"Check inputs","OK")))))</f>
        <v/>
      </c>
    </row>
    <row r="423" ht="22" customHeight="1" spans="1:5" x14ac:dyDescent="0.25">
      <c r="A423" s="12"/>
      <c r="B423" s="12"/>
      <c r="C423" s="14"/>
      <c r="D423" s="14"/>
      <c r="E423" s="17" t="str">
        <f>IF(COUNTA($A423:$D423)=0,"",IF($A423="","Check ID",IF(SUMPRODUCT(--(Objects!$A$2:$A$300=$A423))=0,"Check ID",IF(SUMPRODUCT(--(Objects!$A$2:$A$300=$A423))&gt;1,"Duplicate ID",IF(OR(NOT(AND(ISNUMBER(B423),N(B423)&gt;=1,N(B423)&lt;=1000,N(B423)=INT(N(B423)))),NOT(AND(ISNUMBER(C423),N(C423)&gt;=0,N(C423)&lt;=1000000000)),NOT(AND(ISNUMBER(D423),N(D423)&gt;=0,N(D423)&lt;=1000000000))),"Check inputs","OK")))))</f>
        <v/>
      </c>
    </row>
    <row r="424" ht="22" customHeight="1" spans="1:5" x14ac:dyDescent="0.25">
      <c r="A424" s="12"/>
      <c r="B424" s="12"/>
      <c r="C424" s="14"/>
      <c r="D424" s="14"/>
      <c r="E424" s="17" t="str">
        <f>IF(COUNTA($A424:$D424)=0,"",IF($A424="","Check ID",IF(SUMPRODUCT(--(Objects!$A$2:$A$300=$A424))=0,"Check ID",IF(SUMPRODUCT(--(Objects!$A$2:$A$300=$A424))&gt;1,"Duplicate ID",IF(OR(NOT(AND(ISNUMBER(B424),N(B424)&gt;=1,N(B424)&lt;=1000,N(B424)=INT(N(B424)))),NOT(AND(ISNUMBER(C424),N(C424)&gt;=0,N(C424)&lt;=1000000000)),NOT(AND(ISNUMBER(D424),N(D424)&gt;=0,N(D424)&lt;=1000000000))),"Check inputs","OK")))))</f>
        <v/>
      </c>
    </row>
    <row r="425" ht="22" customHeight="1" spans="1:5" x14ac:dyDescent="0.25">
      <c r="A425" s="12"/>
      <c r="B425" s="12"/>
      <c r="C425" s="14"/>
      <c r="D425" s="14"/>
      <c r="E425" s="17" t="str">
        <f>IF(COUNTA($A425:$D425)=0,"",IF($A425="","Check ID",IF(SUMPRODUCT(--(Objects!$A$2:$A$300=$A425))=0,"Check ID",IF(SUMPRODUCT(--(Objects!$A$2:$A$300=$A425))&gt;1,"Duplicate ID",IF(OR(NOT(AND(ISNUMBER(B425),N(B425)&gt;=1,N(B425)&lt;=1000,N(B425)=INT(N(B425)))),NOT(AND(ISNUMBER(C425),N(C425)&gt;=0,N(C425)&lt;=1000000000)),NOT(AND(ISNUMBER(D425),N(D425)&gt;=0,N(D425)&lt;=1000000000))),"Check inputs","OK")))))</f>
        <v/>
      </c>
    </row>
    <row r="426" ht="22" customHeight="1" spans="1:5" x14ac:dyDescent="0.25">
      <c r="A426" s="12"/>
      <c r="B426" s="12"/>
      <c r="C426" s="14"/>
      <c r="D426" s="14"/>
      <c r="E426" s="17" t="str">
        <f>IF(COUNTA($A426:$D426)=0,"",IF($A426="","Check ID",IF(SUMPRODUCT(--(Objects!$A$2:$A$300=$A426))=0,"Check ID",IF(SUMPRODUCT(--(Objects!$A$2:$A$300=$A426))&gt;1,"Duplicate ID",IF(OR(NOT(AND(ISNUMBER(B426),N(B426)&gt;=1,N(B426)&lt;=1000,N(B426)=INT(N(B426)))),NOT(AND(ISNUMBER(C426),N(C426)&gt;=0,N(C426)&lt;=1000000000)),NOT(AND(ISNUMBER(D426),N(D426)&gt;=0,N(D426)&lt;=1000000000))),"Check inputs","OK")))))</f>
        <v/>
      </c>
    </row>
    <row r="427" ht="22" customHeight="1" spans="1:5" x14ac:dyDescent="0.25">
      <c r="A427" s="12"/>
      <c r="B427" s="12"/>
      <c r="C427" s="14"/>
      <c r="D427" s="14"/>
      <c r="E427" s="17" t="str">
        <f>IF(COUNTA($A427:$D427)=0,"",IF($A427="","Check ID",IF(SUMPRODUCT(--(Objects!$A$2:$A$300=$A427))=0,"Check ID",IF(SUMPRODUCT(--(Objects!$A$2:$A$300=$A427))&gt;1,"Duplicate ID",IF(OR(NOT(AND(ISNUMBER(B427),N(B427)&gt;=1,N(B427)&lt;=1000,N(B427)=INT(N(B427)))),NOT(AND(ISNUMBER(C427),N(C427)&gt;=0,N(C427)&lt;=1000000000)),NOT(AND(ISNUMBER(D427),N(D427)&gt;=0,N(D427)&lt;=1000000000))),"Check inputs","OK")))))</f>
        <v/>
      </c>
    </row>
    <row r="428" ht="22" customHeight="1" spans="1:5" x14ac:dyDescent="0.25">
      <c r="A428" s="12"/>
      <c r="B428" s="12"/>
      <c r="C428" s="14"/>
      <c r="D428" s="14"/>
      <c r="E428" s="17" t="str">
        <f>IF(COUNTA($A428:$D428)=0,"",IF($A428="","Check ID",IF(SUMPRODUCT(--(Objects!$A$2:$A$300=$A428))=0,"Check ID",IF(SUMPRODUCT(--(Objects!$A$2:$A$300=$A428))&gt;1,"Duplicate ID",IF(OR(NOT(AND(ISNUMBER(B428),N(B428)&gt;=1,N(B428)&lt;=1000,N(B428)=INT(N(B428)))),NOT(AND(ISNUMBER(C428),N(C428)&gt;=0,N(C428)&lt;=1000000000)),NOT(AND(ISNUMBER(D428),N(D428)&gt;=0,N(D428)&lt;=1000000000))),"Check inputs","OK")))))</f>
        <v/>
      </c>
    </row>
    <row r="429" ht="22" customHeight="1" spans="1:5" x14ac:dyDescent="0.25">
      <c r="A429" s="12"/>
      <c r="B429" s="12"/>
      <c r="C429" s="14"/>
      <c r="D429" s="14"/>
      <c r="E429" s="17" t="str">
        <f>IF(COUNTA($A429:$D429)=0,"",IF($A429="","Check ID",IF(SUMPRODUCT(--(Objects!$A$2:$A$300=$A429))=0,"Check ID",IF(SUMPRODUCT(--(Objects!$A$2:$A$300=$A429))&gt;1,"Duplicate ID",IF(OR(NOT(AND(ISNUMBER(B429),N(B429)&gt;=1,N(B429)&lt;=1000,N(B429)=INT(N(B429)))),NOT(AND(ISNUMBER(C429),N(C429)&gt;=0,N(C429)&lt;=1000000000)),NOT(AND(ISNUMBER(D429),N(D429)&gt;=0,N(D429)&lt;=1000000000))),"Check inputs","OK")))))</f>
        <v/>
      </c>
    </row>
    <row r="430" ht="22" customHeight="1" spans="1:5" x14ac:dyDescent="0.25">
      <c r="A430" s="12"/>
      <c r="B430" s="12"/>
      <c r="C430" s="14"/>
      <c r="D430" s="14"/>
      <c r="E430" s="17" t="str">
        <f>IF(COUNTA($A430:$D430)=0,"",IF($A430="","Check ID",IF(SUMPRODUCT(--(Objects!$A$2:$A$300=$A430))=0,"Check ID",IF(SUMPRODUCT(--(Objects!$A$2:$A$300=$A430))&gt;1,"Duplicate ID",IF(OR(NOT(AND(ISNUMBER(B430),N(B430)&gt;=1,N(B430)&lt;=1000,N(B430)=INT(N(B430)))),NOT(AND(ISNUMBER(C430),N(C430)&gt;=0,N(C430)&lt;=1000000000)),NOT(AND(ISNUMBER(D430),N(D430)&gt;=0,N(D430)&lt;=1000000000))),"Check inputs","OK")))))</f>
        <v/>
      </c>
    </row>
    <row r="431" ht="22" customHeight="1" spans="1:5" x14ac:dyDescent="0.25">
      <c r="A431" s="12"/>
      <c r="B431" s="12"/>
      <c r="C431" s="14"/>
      <c r="D431" s="14"/>
      <c r="E431" s="17" t="str">
        <f>IF(COUNTA($A431:$D431)=0,"",IF($A431="","Check ID",IF(SUMPRODUCT(--(Objects!$A$2:$A$300=$A431))=0,"Check ID",IF(SUMPRODUCT(--(Objects!$A$2:$A$300=$A431))&gt;1,"Duplicate ID",IF(OR(NOT(AND(ISNUMBER(B431),N(B431)&gt;=1,N(B431)&lt;=1000,N(B431)=INT(N(B431)))),NOT(AND(ISNUMBER(C431),N(C431)&gt;=0,N(C431)&lt;=1000000000)),NOT(AND(ISNUMBER(D431),N(D431)&gt;=0,N(D431)&lt;=1000000000))),"Check inputs","OK")))))</f>
        <v/>
      </c>
    </row>
    <row r="432" ht="22" customHeight="1" spans="1:5" x14ac:dyDescent="0.25">
      <c r="A432" s="12"/>
      <c r="B432" s="12"/>
      <c r="C432" s="14"/>
      <c r="D432" s="14"/>
      <c r="E432" s="17" t="str">
        <f>IF(COUNTA($A432:$D432)=0,"",IF($A432="","Check ID",IF(SUMPRODUCT(--(Objects!$A$2:$A$300=$A432))=0,"Check ID",IF(SUMPRODUCT(--(Objects!$A$2:$A$300=$A432))&gt;1,"Duplicate ID",IF(OR(NOT(AND(ISNUMBER(B432),N(B432)&gt;=1,N(B432)&lt;=1000,N(B432)=INT(N(B432)))),NOT(AND(ISNUMBER(C432),N(C432)&gt;=0,N(C432)&lt;=1000000000)),NOT(AND(ISNUMBER(D432),N(D432)&gt;=0,N(D432)&lt;=1000000000))),"Check inputs","OK")))))</f>
        <v/>
      </c>
    </row>
    <row r="433" ht="22" customHeight="1" spans="1:5" x14ac:dyDescent="0.25">
      <c r="A433" s="12"/>
      <c r="B433" s="12"/>
      <c r="C433" s="14"/>
      <c r="D433" s="14"/>
      <c r="E433" s="17" t="str">
        <f>IF(COUNTA($A433:$D433)=0,"",IF($A433="","Check ID",IF(SUMPRODUCT(--(Objects!$A$2:$A$300=$A433))=0,"Check ID",IF(SUMPRODUCT(--(Objects!$A$2:$A$300=$A433))&gt;1,"Duplicate ID",IF(OR(NOT(AND(ISNUMBER(B433),N(B433)&gt;=1,N(B433)&lt;=1000,N(B433)=INT(N(B433)))),NOT(AND(ISNUMBER(C433),N(C433)&gt;=0,N(C433)&lt;=1000000000)),NOT(AND(ISNUMBER(D433),N(D433)&gt;=0,N(D433)&lt;=1000000000))),"Check inputs","OK")))))</f>
        <v/>
      </c>
    </row>
    <row r="434" ht="22" customHeight="1" spans="1:5" x14ac:dyDescent="0.25">
      <c r="A434" s="12"/>
      <c r="B434" s="12"/>
      <c r="C434" s="14"/>
      <c r="D434" s="14"/>
      <c r="E434" s="17" t="str">
        <f>IF(COUNTA($A434:$D434)=0,"",IF($A434="","Check ID",IF(SUMPRODUCT(--(Objects!$A$2:$A$300=$A434))=0,"Check ID",IF(SUMPRODUCT(--(Objects!$A$2:$A$300=$A434))&gt;1,"Duplicate ID",IF(OR(NOT(AND(ISNUMBER(B434),N(B434)&gt;=1,N(B434)&lt;=1000,N(B434)=INT(N(B434)))),NOT(AND(ISNUMBER(C434),N(C434)&gt;=0,N(C434)&lt;=1000000000)),NOT(AND(ISNUMBER(D434),N(D434)&gt;=0,N(D434)&lt;=1000000000))),"Check inputs","OK")))))</f>
        <v/>
      </c>
    </row>
    <row r="435" ht="22" customHeight="1" spans="1:5" x14ac:dyDescent="0.25">
      <c r="A435" s="12"/>
      <c r="B435" s="12"/>
      <c r="C435" s="14"/>
      <c r="D435" s="14"/>
      <c r="E435" s="17" t="str">
        <f>IF(COUNTA($A435:$D435)=0,"",IF($A435="","Check ID",IF(SUMPRODUCT(--(Objects!$A$2:$A$300=$A435))=0,"Check ID",IF(SUMPRODUCT(--(Objects!$A$2:$A$300=$A435))&gt;1,"Duplicate ID",IF(OR(NOT(AND(ISNUMBER(B435),N(B435)&gt;=1,N(B435)&lt;=1000,N(B435)=INT(N(B435)))),NOT(AND(ISNUMBER(C435),N(C435)&gt;=0,N(C435)&lt;=1000000000)),NOT(AND(ISNUMBER(D435),N(D435)&gt;=0,N(D435)&lt;=1000000000))),"Check inputs","OK")))))</f>
        <v/>
      </c>
    </row>
    <row r="436" ht="22" customHeight="1" spans="1:5" x14ac:dyDescent="0.25">
      <c r="A436" s="12"/>
      <c r="B436" s="12"/>
      <c r="C436" s="14"/>
      <c r="D436" s="14"/>
      <c r="E436" s="17" t="str">
        <f>IF(COUNTA($A436:$D436)=0,"",IF($A436="","Check ID",IF(SUMPRODUCT(--(Objects!$A$2:$A$300=$A436))=0,"Check ID",IF(SUMPRODUCT(--(Objects!$A$2:$A$300=$A436))&gt;1,"Duplicate ID",IF(OR(NOT(AND(ISNUMBER(B436),N(B436)&gt;=1,N(B436)&lt;=1000,N(B436)=INT(N(B436)))),NOT(AND(ISNUMBER(C436),N(C436)&gt;=0,N(C436)&lt;=1000000000)),NOT(AND(ISNUMBER(D436),N(D436)&gt;=0,N(D436)&lt;=1000000000))),"Check inputs","OK")))))</f>
        <v/>
      </c>
    </row>
    <row r="437" ht="22" customHeight="1" spans="1:5" x14ac:dyDescent="0.25">
      <c r="A437" s="12"/>
      <c r="B437" s="12"/>
      <c r="C437" s="14"/>
      <c r="D437" s="14"/>
      <c r="E437" s="17" t="str">
        <f>IF(COUNTA($A437:$D437)=0,"",IF($A437="","Check ID",IF(SUMPRODUCT(--(Objects!$A$2:$A$300=$A437))=0,"Check ID",IF(SUMPRODUCT(--(Objects!$A$2:$A$300=$A437))&gt;1,"Duplicate ID",IF(OR(NOT(AND(ISNUMBER(B437),N(B437)&gt;=1,N(B437)&lt;=1000,N(B437)=INT(N(B437)))),NOT(AND(ISNUMBER(C437),N(C437)&gt;=0,N(C437)&lt;=1000000000)),NOT(AND(ISNUMBER(D437),N(D437)&gt;=0,N(D437)&lt;=1000000000))),"Check inputs","OK")))))</f>
        <v/>
      </c>
    </row>
    <row r="438" ht="22" customHeight="1" spans="1:5" x14ac:dyDescent="0.25">
      <c r="A438" s="12"/>
      <c r="B438" s="12"/>
      <c r="C438" s="14"/>
      <c r="D438" s="14"/>
      <c r="E438" s="17" t="str">
        <f>IF(COUNTA($A438:$D438)=0,"",IF($A438="","Check ID",IF(SUMPRODUCT(--(Objects!$A$2:$A$300=$A438))=0,"Check ID",IF(SUMPRODUCT(--(Objects!$A$2:$A$300=$A438))&gt;1,"Duplicate ID",IF(OR(NOT(AND(ISNUMBER(B438),N(B438)&gt;=1,N(B438)&lt;=1000,N(B438)=INT(N(B438)))),NOT(AND(ISNUMBER(C438),N(C438)&gt;=0,N(C438)&lt;=1000000000)),NOT(AND(ISNUMBER(D438),N(D438)&gt;=0,N(D438)&lt;=1000000000))),"Check inputs","OK")))))</f>
        <v/>
      </c>
    </row>
    <row r="439" ht="22" customHeight="1" spans="1:5" x14ac:dyDescent="0.25">
      <c r="A439" s="12"/>
      <c r="B439" s="12"/>
      <c r="C439" s="14"/>
      <c r="D439" s="14"/>
      <c r="E439" s="17" t="str">
        <f>IF(COUNTA($A439:$D439)=0,"",IF($A439="","Check ID",IF(SUMPRODUCT(--(Objects!$A$2:$A$300=$A439))=0,"Check ID",IF(SUMPRODUCT(--(Objects!$A$2:$A$300=$A439))&gt;1,"Duplicate ID",IF(OR(NOT(AND(ISNUMBER(B439),N(B439)&gt;=1,N(B439)&lt;=1000,N(B439)=INT(N(B439)))),NOT(AND(ISNUMBER(C439),N(C439)&gt;=0,N(C439)&lt;=1000000000)),NOT(AND(ISNUMBER(D439),N(D439)&gt;=0,N(D439)&lt;=1000000000))),"Check inputs","OK")))))</f>
        <v/>
      </c>
    </row>
    <row r="440" ht="22" customHeight="1" spans="1:5" x14ac:dyDescent="0.25">
      <c r="A440" s="12"/>
      <c r="B440" s="12"/>
      <c r="C440" s="14"/>
      <c r="D440" s="14"/>
      <c r="E440" s="17" t="str">
        <f>IF(COUNTA($A440:$D440)=0,"",IF($A440="","Check ID",IF(SUMPRODUCT(--(Objects!$A$2:$A$300=$A440))=0,"Check ID",IF(SUMPRODUCT(--(Objects!$A$2:$A$300=$A440))&gt;1,"Duplicate ID",IF(OR(NOT(AND(ISNUMBER(B440),N(B440)&gt;=1,N(B440)&lt;=1000,N(B440)=INT(N(B440)))),NOT(AND(ISNUMBER(C440),N(C440)&gt;=0,N(C440)&lt;=1000000000)),NOT(AND(ISNUMBER(D440),N(D440)&gt;=0,N(D440)&lt;=1000000000))),"Check inputs","OK")))))</f>
        <v/>
      </c>
    </row>
    <row r="441" ht="22" customHeight="1" spans="1:5" x14ac:dyDescent="0.25">
      <c r="A441" s="12"/>
      <c r="B441" s="12"/>
      <c r="C441" s="14"/>
      <c r="D441" s="14"/>
      <c r="E441" s="17" t="str">
        <f>IF(COUNTA($A441:$D441)=0,"",IF($A441="","Check ID",IF(SUMPRODUCT(--(Objects!$A$2:$A$300=$A441))=0,"Check ID",IF(SUMPRODUCT(--(Objects!$A$2:$A$300=$A441))&gt;1,"Duplicate ID",IF(OR(NOT(AND(ISNUMBER(B441),N(B441)&gt;=1,N(B441)&lt;=1000,N(B441)=INT(N(B441)))),NOT(AND(ISNUMBER(C441),N(C441)&gt;=0,N(C441)&lt;=1000000000)),NOT(AND(ISNUMBER(D441),N(D441)&gt;=0,N(D441)&lt;=1000000000))),"Check inputs","OK")))))</f>
        <v/>
      </c>
    </row>
    <row r="442" ht="22" customHeight="1" spans="1:5" x14ac:dyDescent="0.25">
      <c r="A442" s="12"/>
      <c r="B442" s="12"/>
      <c r="C442" s="14"/>
      <c r="D442" s="14"/>
      <c r="E442" s="17" t="str">
        <f>IF(COUNTA($A442:$D442)=0,"",IF($A442="","Check ID",IF(SUMPRODUCT(--(Objects!$A$2:$A$300=$A442))=0,"Check ID",IF(SUMPRODUCT(--(Objects!$A$2:$A$300=$A442))&gt;1,"Duplicate ID",IF(OR(NOT(AND(ISNUMBER(B442),N(B442)&gt;=1,N(B442)&lt;=1000,N(B442)=INT(N(B442)))),NOT(AND(ISNUMBER(C442),N(C442)&gt;=0,N(C442)&lt;=1000000000)),NOT(AND(ISNUMBER(D442),N(D442)&gt;=0,N(D442)&lt;=1000000000))),"Check inputs","OK")))))</f>
        <v/>
      </c>
    </row>
    <row r="443" ht="22" customHeight="1" spans="1:5" x14ac:dyDescent="0.25">
      <c r="A443" s="12"/>
      <c r="B443" s="12"/>
      <c r="C443" s="14"/>
      <c r="D443" s="14"/>
      <c r="E443" s="17" t="str">
        <f>IF(COUNTA($A443:$D443)=0,"",IF($A443="","Check ID",IF(SUMPRODUCT(--(Objects!$A$2:$A$300=$A443))=0,"Check ID",IF(SUMPRODUCT(--(Objects!$A$2:$A$300=$A443))&gt;1,"Duplicate ID",IF(OR(NOT(AND(ISNUMBER(B443),N(B443)&gt;=1,N(B443)&lt;=1000,N(B443)=INT(N(B443)))),NOT(AND(ISNUMBER(C443),N(C443)&gt;=0,N(C443)&lt;=1000000000)),NOT(AND(ISNUMBER(D443),N(D443)&gt;=0,N(D443)&lt;=1000000000))),"Check inputs","OK")))))</f>
        <v/>
      </c>
    </row>
    <row r="444" ht="22" customHeight="1" spans="1:5" x14ac:dyDescent="0.25">
      <c r="A444" s="12"/>
      <c r="B444" s="12"/>
      <c r="C444" s="14"/>
      <c r="D444" s="14"/>
      <c r="E444" s="17" t="str">
        <f>IF(COUNTA($A444:$D444)=0,"",IF($A444="","Check ID",IF(SUMPRODUCT(--(Objects!$A$2:$A$300=$A444))=0,"Check ID",IF(SUMPRODUCT(--(Objects!$A$2:$A$300=$A444))&gt;1,"Duplicate ID",IF(OR(NOT(AND(ISNUMBER(B444),N(B444)&gt;=1,N(B444)&lt;=1000,N(B444)=INT(N(B444)))),NOT(AND(ISNUMBER(C444),N(C444)&gt;=0,N(C444)&lt;=1000000000)),NOT(AND(ISNUMBER(D444),N(D444)&gt;=0,N(D444)&lt;=1000000000))),"Check inputs","OK")))))</f>
        <v/>
      </c>
    </row>
    <row r="445" ht="22" customHeight="1" spans="1:5" x14ac:dyDescent="0.25">
      <c r="A445" s="12"/>
      <c r="B445" s="12"/>
      <c r="C445" s="14"/>
      <c r="D445" s="14"/>
      <c r="E445" s="17" t="str">
        <f>IF(COUNTA($A445:$D445)=0,"",IF($A445="","Check ID",IF(SUMPRODUCT(--(Objects!$A$2:$A$300=$A445))=0,"Check ID",IF(SUMPRODUCT(--(Objects!$A$2:$A$300=$A445))&gt;1,"Duplicate ID",IF(OR(NOT(AND(ISNUMBER(B445),N(B445)&gt;=1,N(B445)&lt;=1000,N(B445)=INT(N(B445)))),NOT(AND(ISNUMBER(C445),N(C445)&gt;=0,N(C445)&lt;=1000000000)),NOT(AND(ISNUMBER(D445),N(D445)&gt;=0,N(D445)&lt;=1000000000))),"Check inputs","OK")))))</f>
        <v/>
      </c>
    </row>
    <row r="446" ht="22" customHeight="1" spans="1:5" x14ac:dyDescent="0.25">
      <c r="A446" s="12"/>
      <c r="B446" s="12"/>
      <c r="C446" s="14"/>
      <c r="D446" s="14"/>
      <c r="E446" s="17" t="str">
        <f>IF(COUNTA($A446:$D446)=0,"",IF($A446="","Check ID",IF(SUMPRODUCT(--(Objects!$A$2:$A$300=$A446))=0,"Check ID",IF(SUMPRODUCT(--(Objects!$A$2:$A$300=$A446))&gt;1,"Duplicate ID",IF(OR(NOT(AND(ISNUMBER(B446),N(B446)&gt;=1,N(B446)&lt;=1000,N(B446)=INT(N(B446)))),NOT(AND(ISNUMBER(C446),N(C446)&gt;=0,N(C446)&lt;=1000000000)),NOT(AND(ISNUMBER(D446),N(D446)&gt;=0,N(D446)&lt;=1000000000))),"Check inputs","OK")))))</f>
        <v/>
      </c>
    </row>
    <row r="447" ht="22" customHeight="1" spans="1:5" x14ac:dyDescent="0.25">
      <c r="A447" s="12"/>
      <c r="B447" s="12"/>
      <c r="C447" s="14"/>
      <c r="D447" s="14"/>
      <c r="E447" s="17" t="str">
        <f>IF(COUNTA($A447:$D447)=0,"",IF($A447="","Check ID",IF(SUMPRODUCT(--(Objects!$A$2:$A$300=$A447))=0,"Check ID",IF(SUMPRODUCT(--(Objects!$A$2:$A$300=$A447))&gt;1,"Duplicate ID",IF(OR(NOT(AND(ISNUMBER(B447),N(B447)&gt;=1,N(B447)&lt;=1000,N(B447)=INT(N(B447)))),NOT(AND(ISNUMBER(C447),N(C447)&gt;=0,N(C447)&lt;=1000000000)),NOT(AND(ISNUMBER(D447),N(D447)&gt;=0,N(D447)&lt;=1000000000))),"Check inputs","OK")))))</f>
        <v/>
      </c>
    </row>
    <row r="448" ht="22" customHeight="1" spans="1:5" x14ac:dyDescent="0.25">
      <c r="A448" s="12"/>
      <c r="B448" s="12"/>
      <c r="C448" s="14"/>
      <c r="D448" s="14"/>
      <c r="E448" s="17" t="str">
        <f>IF(COUNTA($A448:$D448)=0,"",IF($A448="","Check ID",IF(SUMPRODUCT(--(Objects!$A$2:$A$300=$A448))=0,"Check ID",IF(SUMPRODUCT(--(Objects!$A$2:$A$300=$A448))&gt;1,"Duplicate ID",IF(OR(NOT(AND(ISNUMBER(B448),N(B448)&gt;=1,N(B448)&lt;=1000,N(B448)=INT(N(B448)))),NOT(AND(ISNUMBER(C448),N(C448)&gt;=0,N(C448)&lt;=1000000000)),NOT(AND(ISNUMBER(D448),N(D448)&gt;=0,N(D448)&lt;=1000000000))),"Check inputs","OK")))))</f>
        <v/>
      </c>
    </row>
    <row r="449" ht="22" customHeight="1" spans="1:5" x14ac:dyDescent="0.25">
      <c r="A449" s="12"/>
      <c r="B449" s="12"/>
      <c r="C449" s="14"/>
      <c r="D449" s="14"/>
      <c r="E449" s="17" t="str">
        <f>IF(COUNTA($A449:$D449)=0,"",IF($A449="","Check ID",IF(SUMPRODUCT(--(Objects!$A$2:$A$300=$A449))=0,"Check ID",IF(SUMPRODUCT(--(Objects!$A$2:$A$300=$A449))&gt;1,"Duplicate ID",IF(OR(NOT(AND(ISNUMBER(B449),N(B449)&gt;=1,N(B449)&lt;=1000,N(B449)=INT(N(B449)))),NOT(AND(ISNUMBER(C449),N(C449)&gt;=0,N(C449)&lt;=1000000000)),NOT(AND(ISNUMBER(D449),N(D449)&gt;=0,N(D449)&lt;=1000000000))),"Check inputs","OK")))))</f>
        <v/>
      </c>
    </row>
    <row r="450" ht="22" customHeight="1" spans="1:5" x14ac:dyDescent="0.25">
      <c r="A450" s="12"/>
      <c r="B450" s="12"/>
      <c r="C450" s="14"/>
      <c r="D450" s="14"/>
      <c r="E450" s="17" t="str">
        <f>IF(COUNTA($A450:$D450)=0,"",IF($A450="","Check ID",IF(SUMPRODUCT(--(Objects!$A$2:$A$300=$A450))=0,"Check ID",IF(SUMPRODUCT(--(Objects!$A$2:$A$300=$A450))&gt;1,"Duplicate ID",IF(OR(NOT(AND(ISNUMBER(B450),N(B450)&gt;=1,N(B450)&lt;=1000,N(B450)=INT(N(B450)))),NOT(AND(ISNUMBER(C450),N(C450)&gt;=0,N(C450)&lt;=1000000000)),NOT(AND(ISNUMBER(D450),N(D450)&gt;=0,N(D450)&lt;=1000000000))),"Check inputs","OK")))))</f>
        <v/>
      </c>
    </row>
    <row r="451" ht="22" customHeight="1" spans="1:5" x14ac:dyDescent="0.25">
      <c r="A451" s="12"/>
      <c r="B451" s="12"/>
      <c r="C451" s="14"/>
      <c r="D451" s="14"/>
      <c r="E451" s="17" t="str">
        <f>IF(COUNTA($A451:$D451)=0,"",IF($A451="","Check ID",IF(SUMPRODUCT(--(Objects!$A$2:$A$300=$A451))=0,"Check ID",IF(SUMPRODUCT(--(Objects!$A$2:$A$300=$A451))&gt;1,"Duplicate ID",IF(OR(NOT(AND(ISNUMBER(B451),N(B451)&gt;=1,N(B451)&lt;=1000,N(B451)=INT(N(B451)))),NOT(AND(ISNUMBER(C451),N(C451)&gt;=0,N(C451)&lt;=1000000000)),NOT(AND(ISNUMBER(D451),N(D451)&gt;=0,N(D451)&lt;=1000000000))),"Check inputs","OK")))))</f>
        <v/>
      </c>
    </row>
    <row r="452" ht="22" customHeight="1" spans="1:5" x14ac:dyDescent="0.25">
      <c r="A452" s="12"/>
      <c r="B452" s="12"/>
      <c r="C452" s="14"/>
      <c r="D452" s="14"/>
      <c r="E452" s="17" t="str">
        <f>IF(COUNTA($A452:$D452)=0,"",IF($A452="","Check ID",IF(SUMPRODUCT(--(Objects!$A$2:$A$300=$A452))=0,"Check ID",IF(SUMPRODUCT(--(Objects!$A$2:$A$300=$A452))&gt;1,"Duplicate ID",IF(OR(NOT(AND(ISNUMBER(B452),N(B452)&gt;=1,N(B452)&lt;=1000,N(B452)=INT(N(B452)))),NOT(AND(ISNUMBER(C452),N(C452)&gt;=0,N(C452)&lt;=1000000000)),NOT(AND(ISNUMBER(D452),N(D452)&gt;=0,N(D452)&lt;=1000000000))),"Check inputs","OK")))))</f>
        <v/>
      </c>
    </row>
    <row r="453" ht="22" customHeight="1" spans="1:5" x14ac:dyDescent="0.25">
      <c r="A453" s="12"/>
      <c r="B453" s="12"/>
      <c r="C453" s="14"/>
      <c r="D453" s="14"/>
      <c r="E453" s="17" t="str">
        <f>IF(COUNTA($A453:$D453)=0,"",IF($A453="","Check ID",IF(SUMPRODUCT(--(Objects!$A$2:$A$300=$A453))=0,"Check ID",IF(SUMPRODUCT(--(Objects!$A$2:$A$300=$A453))&gt;1,"Duplicate ID",IF(OR(NOT(AND(ISNUMBER(B453),N(B453)&gt;=1,N(B453)&lt;=1000,N(B453)=INT(N(B453)))),NOT(AND(ISNUMBER(C453),N(C453)&gt;=0,N(C453)&lt;=1000000000)),NOT(AND(ISNUMBER(D453),N(D453)&gt;=0,N(D453)&lt;=1000000000))),"Check inputs","OK")))))</f>
        <v/>
      </c>
    </row>
    <row r="454" ht="22" customHeight="1" spans="1:5" x14ac:dyDescent="0.25">
      <c r="A454" s="12"/>
      <c r="B454" s="12"/>
      <c r="C454" s="14"/>
      <c r="D454" s="14"/>
      <c r="E454" s="17" t="str">
        <f>IF(COUNTA($A454:$D454)=0,"",IF($A454="","Check ID",IF(SUMPRODUCT(--(Objects!$A$2:$A$300=$A454))=0,"Check ID",IF(SUMPRODUCT(--(Objects!$A$2:$A$300=$A454))&gt;1,"Duplicate ID",IF(OR(NOT(AND(ISNUMBER(B454),N(B454)&gt;=1,N(B454)&lt;=1000,N(B454)=INT(N(B454)))),NOT(AND(ISNUMBER(C454),N(C454)&gt;=0,N(C454)&lt;=1000000000)),NOT(AND(ISNUMBER(D454),N(D454)&gt;=0,N(D454)&lt;=1000000000))),"Check inputs","OK")))))</f>
        <v/>
      </c>
    </row>
    <row r="455" ht="22" customHeight="1" spans="1:5" x14ac:dyDescent="0.25">
      <c r="A455" s="12"/>
      <c r="B455" s="12"/>
      <c r="C455" s="14"/>
      <c r="D455" s="14"/>
      <c r="E455" s="17" t="str">
        <f>IF(COUNTA($A455:$D455)=0,"",IF($A455="","Check ID",IF(SUMPRODUCT(--(Objects!$A$2:$A$300=$A455))=0,"Check ID",IF(SUMPRODUCT(--(Objects!$A$2:$A$300=$A455))&gt;1,"Duplicate ID",IF(OR(NOT(AND(ISNUMBER(B455),N(B455)&gt;=1,N(B455)&lt;=1000,N(B455)=INT(N(B455)))),NOT(AND(ISNUMBER(C455),N(C455)&gt;=0,N(C455)&lt;=1000000000)),NOT(AND(ISNUMBER(D455),N(D455)&gt;=0,N(D455)&lt;=1000000000))),"Check inputs","OK")))))</f>
        <v/>
      </c>
    </row>
    <row r="456" ht="22" customHeight="1" spans="1:5" x14ac:dyDescent="0.25">
      <c r="A456" s="12"/>
      <c r="B456" s="12"/>
      <c r="C456" s="14"/>
      <c r="D456" s="14"/>
      <c r="E456" s="17" t="str">
        <f>IF(COUNTA($A456:$D456)=0,"",IF($A456="","Check ID",IF(SUMPRODUCT(--(Objects!$A$2:$A$300=$A456))=0,"Check ID",IF(SUMPRODUCT(--(Objects!$A$2:$A$300=$A456))&gt;1,"Duplicate ID",IF(OR(NOT(AND(ISNUMBER(B456),N(B456)&gt;=1,N(B456)&lt;=1000,N(B456)=INT(N(B456)))),NOT(AND(ISNUMBER(C456),N(C456)&gt;=0,N(C456)&lt;=1000000000)),NOT(AND(ISNUMBER(D456),N(D456)&gt;=0,N(D456)&lt;=1000000000))),"Check inputs","OK")))))</f>
        <v/>
      </c>
    </row>
    <row r="457" ht="22" customHeight="1" spans="1:5" x14ac:dyDescent="0.25">
      <c r="A457" s="12"/>
      <c r="B457" s="12"/>
      <c r="C457" s="14"/>
      <c r="D457" s="14"/>
      <c r="E457" s="17" t="str">
        <f>IF(COUNTA($A457:$D457)=0,"",IF($A457="","Check ID",IF(SUMPRODUCT(--(Objects!$A$2:$A$300=$A457))=0,"Check ID",IF(SUMPRODUCT(--(Objects!$A$2:$A$300=$A457))&gt;1,"Duplicate ID",IF(OR(NOT(AND(ISNUMBER(B457),N(B457)&gt;=1,N(B457)&lt;=1000,N(B457)=INT(N(B457)))),NOT(AND(ISNUMBER(C457),N(C457)&gt;=0,N(C457)&lt;=1000000000)),NOT(AND(ISNUMBER(D457),N(D457)&gt;=0,N(D457)&lt;=1000000000))),"Check inputs","OK")))))</f>
        <v/>
      </c>
    </row>
    <row r="458" ht="22" customHeight="1" spans="1:5" x14ac:dyDescent="0.25">
      <c r="A458" s="12"/>
      <c r="B458" s="12"/>
      <c r="C458" s="14"/>
      <c r="D458" s="14"/>
      <c r="E458" s="17" t="str">
        <f>IF(COUNTA($A458:$D458)=0,"",IF($A458="","Check ID",IF(SUMPRODUCT(--(Objects!$A$2:$A$300=$A458))=0,"Check ID",IF(SUMPRODUCT(--(Objects!$A$2:$A$300=$A458))&gt;1,"Duplicate ID",IF(OR(NOT(AND(ISNUMBER(B458),N(B458)&gt;=1,N(B458)&lt;=1000,N(B458)=INT(N(B458)))),NOT(AND(ISNUMBER(C458),N(C458)&gt;=0,N(C458)&lt;=1000000000)),NOT(AND(ISNUMBER(D458),N(D458)&gt;=0,N(D458)&lt;=1000000000))),"Check inputs","OK")))))</f>
        <v/>
      </c>
    </row>
    <row r="459" ht="22" customHeight="1" spans="1:5" x14ac:dyDescent="0.25">
      <c r="A459" s="12"/>
      <c r="B459" s="12"/>
      <c r="C459" s="14"/>
      <c r="D459" s="14"/>
      <c r="E459" s="17" t="str">
        <f>IF(COUNTA($A459:$D459)=0,"",IF($A459="","Check ID",IF(SUMPRODUCT(--(Objects!$A$2:$A$300=$A459))=0,"Check ID",IF(SUMPRODUCT(--(Objects!$A$2:$A$300=$A459))&gt;1,"Duplicate ID",IF(OR(NOT(AND(ISNUMBER(B459),N(B459)&gt;=1,N(B459)&lt;=1000,N(B459)=INT(N(B459)))),NOT(AND(ISNUMBER(C459),N(C459)&gt;=0,N(C459)&lt;=1000000000)),NOT(AND(ISNUMBER(D459),N(D459)&gt;=0,N(D459)&lt;=1000000000))),"Check inputs","OK")))))</f>
        <v/>
      </c>
    </row>
    <row r="460" ht="22" customHeight="1" spans="1:5" x14ac:dyDescent="0.25">
      <c r="A460" s="12"/>
      <c r="B460" s="12"/>
      <c r="C460" s="14"/>
      <c r="D460" s="14"/>
      <c r="E460" s="17" t="str">
        <f>IF(COUNTA($A460:$D460)=0,"",IF($A460="","Check ID",IF(SUMPRODUCT(--(Objects!$A$2:$A$300=$A460))=0,"Check ID",IF(SUMPRODUCT(--(Objects!$A$2:$A$300=$A460))&gt;1,"Duplicate ID",IF(OR(NOT(AND(ISNUMBER(B460),N(B460)&gt;=1,N(B460)&lt;=1000,N(B460)=INT(N(B460)))),NOT(AND(ISNUMBER(C460),N(C460)&gt;=0,N(C460)&lt;=1000000000)),NOT(AND(ISNUMBER(D460),N(D460)&gt;=0,N(D460)&lt;=1000000000))),"Check inputs","OK")))))</f>
        <v/>
      </c>
    </row>
    <row r="461" ht="22" customHeight="1" spans="1:5" x14ac:dyDescent="0.25">
      <c r="A461" s="12"/>
      <c r="B461" s="12"/>
      <c r="C461" s="14"/>
      <c r="D461" s="14"/>
      <c r="E461" s="17" t="str">
        <f>IF(COUNTA($A461:$D461)=0,"",IF($A461="","Check ID",IF(SUMPRODUCT(--(Objects!$A$2:$A$300=$A461))=0,"Check ID",IF(SUMPRODUCT(--(Objects!$A$2:$A$300=$A461))&gt;1,"Duplicate ID",IF(OR(NOT(AND(ISNUMBER(B461),N(B461)&gt;=1,N(B461)&lt;=1000,N(B461)=INT(N(B461)))),NOT(AND(ISNUMBER(C461),N(C461)&gt;=0,N(C461)&lt;=1000000000)),NOT(AND(ISNUMBER(D461),N(D461)&gt;=0,N(D461)&lt;=1000000000))),"Check inputs","OK")))))</f>
        <v/>
      </c>
    </row>
    <row r="462" ht="22" customHeight="1" spans="1:5" x14ac:dyDescent="0.25">
      <c r="A462" s="12"/>
      <c r="B462" s="12"/>
      <c r="C462" s="14"/>
      <c r="D462" s="14"/>
      <c r="E462" s="17" t="str">
        <f>IF(COUNTA($A462:$D462)=0,"",IF($A462="","Check ID",IF(SUMPRODUCT(--(Objects!$A$2:$A$300=$A462))=0,"Check ID",IF(SUMPRODUCT(--(Objects!$A$2:$A$300=$A462))&gt;1,"Duplicate ID",IF(OR(NOT(AND(ISNUMBER(B462),N(B462)&gt;=1,N(B462)&lt;=1000,N(B462)=INT(N(B462)))),NOT(AND(ISNUMBER(C462),N(C462)&gt;=0,N(C462)&lt;=1000000000)),NOT(AND(ISNUMBER(D462),N(D462)&gt;=0,N(D462)&lt;=1000000000))),"Check inputs","OK")))))</f>
        <v/>
      </c>
    </row>
    <row r="463" ht="22" customHeight="1" spans="1:5" x14ac:dyDescent="0.25">
      <c r="A463" s="12"/>
      <c r="B463" s="12"/>
      <c r="C463" s="14"/>
      <c r="D463" s="14"/>
      <c r="E463" s="17" t="str">
        <f>IF(COUNTA($A463:$D463)=0,"",IF($A463="","Check ID",IF(SUMPRODUCT(--(Objects!$A$2:$A$300=$A463))=0,"Check ID",IF(SUMPRODUCT(--(Objects!$A$2:$A$300=$A463))&gt;1,"Duplicate ID",IF(OR(NOT(AND(ISNUMBER(B463),N(B463)&gt;=1,N(B463)&lt;=1000,N(B463)=INT(N(B463)))),NOT(AND(ISNUMBER(C463),N(C463)&gt;=0,N(C463)&lt;=1000000000)),NOT(AND(ISNUMBER(D463),N(D463)&gt;=0,N(D463)&lt;=1000000000))),"Check inputs","OK")))))</f>
        <v/>
      </c>
    </row>
    <row r="464" ht="22" customHeight="1" spans="1:5" x14ac:dyDescent="0.25">
      <c r="A464" s="12"/>
      <c r="B464" s="12"/>
      <c r="C464" s="14"/>
      <c r="D464" s="14"/>
      <c r="E464" s="17" t="str">
        <f>IF(COUNTA($A464:$D464)=0,"",IF($A464="","Check ID",IF(SUMPRODUCT(--(Objects!$A$2:$A$300=$A464))=0,"Check ID",IF(SUMPRODUCT(--(Objects!$A$2:$A$300=$A464))&gt;1,"Duplicate ID",IF(OR(NOT(AND(ISNUMBER(B464),N(B464)&gt;=1,N(B464)&lt;=1000,N(B464)=INT(N(B464)))),NOT(AND(ISNUMBER(C464),N(C464)&gt;=0,N(C464)&lt;=1000000000)),NOT(AND(ISNUMBER(D464),N(D464)&gt;=0,N(D464)&lt;=1000000000))),"Check inputs","OK")))))</f>
        <v/>
      </c>
    </row>
    <row r="465" ht="22" customHeight="1" spans="1:5" x14ac:dyDescent="0.25">
      <c r="A465" s="12"/>
      <c r="B465" s="12"/>
      <c r="C465" s="14"/>
      <c r="D465" s="14"/>
      <c r="E465" s="17" t="str">
        <f>IF(COUNTA($A465:$D465)=0,"",IF($A465="","Check ID",IF(SUMPRODUCT(--(Objects!$A$2:$A$300=$A465))=0,"Check ID",IF(SUMPRODUCT(--(Objects!$A$2:$A$300=$A465))&gt;1,"Duplicate ID",IF(OR(NOT(AND(ISNUMBER(B465),N(B465)&gt;=1,N(B465)&lt;=1000,N(B465)=INT(N(B465)))),NOT(AND(ISNUMBER(C465),N(C465)&gt;=0,N(C465)&lt;=1000000000)),NOT(AND(ISNUMBER(D465),N(D465)&gt;=0,N(D465)&lt;=1000000000))),"Check inputs","OK")))))</f>
        <v/>
      </c>
    </row>
    <row r="466" ht="22" customHeight="1" spans="1:5" x14ac:dyDescent="0.25">
      <c r="A466" s="12"/>
      <c r="B466" s="12"/>
      <c r="C466" s="14"/>
      <c r="D466" s="14"/>
      <c r="E466" s="17" t="str">
        <f>IF(COUNTA($A466:$D466)=0,"",IF($A466="","Check ID",IF(SUMPRODUCT(--(Objects!$A$2:$A$300=$A466))=0,"Check ID",IF(SUMPRODUCT(--(Objects!$A$2:$A$300=$A466))&gt;1,"Duplicate ID",IF(OR(NOT(AND(ISNUMBER(B466),N(B466)&gt;=1,N(B466)&lt;=1000,N(B466)=INT(N(B466)))),NOT(AND(ISNUMBER(C466),N(C466)&gt;=0,N(C466)&lt;=1000000000)),NOT(AND(ISNUMBER(D466),N(D466)&gt;=0,N(D466)&lt;=1000000000))),"Check inputs","OK")))))</f>
        <v/>
      </c>
    </row>
    <row r="467" ht="22" customHeight="1" spans="1:5" x14ac:dyDescent="0.25">
      <c r="A467" s="12"/>
      <c r="B467" s="12"/>
      <c r="C467" s="14"/>
      <c r="D467" s="14"/>
      <c r="E467" s="17" t="str">
        <f>IF(COUNTA($A467:$D467)=0,"",IF($A467="","Check ID",IF(SUMPRODUCT(--(Objects!$A$2:$A$300=$A467))=0,"Check ID",IF(SUMPRODUCT(--(Objects!$A$2:$A$300=$A467))&gt;1,"Duplicate ID",IF(OR(NOT(AND(ISNUMBER(B467),N(B467)&gt;=1,N(B467)&lt;=1000,N(B467)=INT(N(B467)))),NOT(AND(ISNUMBER(C467),N(C467)&gt;=0,N(C467)&lt;=1000000000)),NOT(AND(ISNUMBER(D467),N(D467)&gt;=0,N(D467)&lt;=1000000000))),"Check inputs","OK")))))</f>
        <v/>
      </c>
    </row>
    <row r="468" ht="22" customHeight="1" spans="1:5" x14ac:dyDescent="0.25">
      <c r="A468" s="12"/>
      <c r="B468" s="12"/>
      <c r="C468" s="14"/>
      <c r="D468" s="14"/>
      <c r="E468" s="17" t="str">
        <f>IF(COUNTA($A468:$D468)=0,"",IF($A468="","Check ID",IF(SUMPRODUCT(--(Objects!$A$2:$A$300=$A468))=0,"Check ID",IF(SUMPRODUCT(--(Objects!$A$2:$A$300=$A468))&gt;1,"Duplicate ID",IF(OR(NOT(AND(ISNUMBER(B468),N(B468)&gt;=1,N(B468)&lt;=1000,N(B468)=INT(N(B468)))),NOT(AND(ISNUMBER(C468),N(C468)&gt;=0,N(C468)&lt;=1000000000)),NOT(AND(ISNUMBER(D468),N(D468)&gt;=0,N(D468)&lt;=1000000000))),"Check inputs","OK")))))</f>
        <v/>
      </c>
    </row>
    <row r="469" ht="22" customHeight="1" spans="1:5" x14ac:dyDescent="0.25">
      <c r="A469" s="12"/>
      <c r="B469" s="12"/>
      <c r="C469" s="14"/>
      <c r="D469" s="14"/>
      <c r="E469" s="17" t="str">
        <f>IF(COUNTA($A469:$D469)=0,"",IF($A469="","Check ID",IF(SUMPRODUCT(--(Objects!$A$2:$A$300=$A469))=0,"Check ID",IF(SUMPRODUCT(--(Objects!$A$2:$A$300=$A469))&gt;1,"Duplicate ID",IF(OR(NOT(AND(ISNUMBER(B469),N(B469)&gt;=1,N(B469)&lt;=1000,N(B469)=INT(N(B469)))),NOT(AND(ISNUMBER(C469),N(C469)&gt;=0,N(C469)&lt;=1000000000)),NOT(AND(ISNUMBER(D469),N(D469)&gt;=0,N(D469)&lt;=1000000000))),"Check inputs","OK")))))</f>
        <v/>
      </c>
    </row>
    <row r="470" ht="22" customHeight="1" spans="1:5" x14ac:dyDescent="0.25">
      <c r="A470" s="12"/>
      <c r="B470" s="12"/>
      <c r="C470" s="14"/>
      <c r="D470" s="14"/>
      <c r="E470" s="17" t="str">
        <f>IF(COUNTA($A470:$D470)=0,"",IF($A470="","Check ID",IF(SUMPRODUCT(--(Objects!$A$2:$A$300=$A470))=0,"Check ID",IF(SUMPRODUCT(--(Objects!$A$2:$A$300=$A470))&gt;1,"Duplicate ID",IF(OR(NOT(AND(ISNUMBER(B470),N(B470)&gt;=1,N(B470)&lt;=1000,N(B470)=INT(N(B470)))),NOT(AND(ISNUMBER(C470),N(C470)&gt;=0,N(C470)&lt;=1000000000)),NOT(AND(ISNUMBER(D470),N(D470)&gt;=0,N(D470)&lt;=1000000000))),"Check inputs","OK")))))</f>
        <v/>
      </c>
    </row>
    <row r="471" ht="22" customHeight="1" spans="1:5" x14ac:dyDescent="0.25">
      <c r="A471" s="12"/>
      <c r="B471" s="12"/>
      <c r="C471" s="14"/>
      <c r="D471" s="14"/>
      <c r="E471" s="17" t="str">
        <f>IF(COUNTA($A471:$D471)=0,"",IF($A471="","Check ID",IF(SUMPRODUCT(--(Objects!$A$2:$A$300=$A471))=0,"Check ID",IF(SUMPRODUCT(--(Objects!$A$2:$A$300=$A471))&gt;1,"Duplicate ID",IF(OR(NOT(AND(ISNUMBER(B471),N(B471)&gt;=1,N(B471)&lt;=1000,N(B471)=INT(N(B471)))),NOT(AND(ISNUMBER(C471),N(C471)&gt;=0,N(C471)&lt;=1000000000)),NOT(AND(ISNUMBER(D471),N(D471)&gt;=0,N(D471)&lt;=1000000000))),"Check inputs","OK")))))</f>
        <v/>
      </c>
    </row>
    <row r="472" ht="22" customHeight="1" spans="1:5" x14ac:dyDescent="0.25">
      <c r="A472" s="12"/>
      <c r="B472" s="12"/>
      <c r="C472" s="14"/>
      <c r="D472" s="14"/>
      <c r="E472" s="17" t="str">
        <f>IF(COUNTA($A472:$D472)=0,"",IF($A472="","Check ID",IF(SUMPRODUCT(--(Objects!$A$2:$A$300=$A472))=0,"Check ID",IF(SUMPRODUCT(--(Objects!$A$2:$A$300=$A472))&gt;1,"Duplicate ID",IF(OR(NOT(AND(ISNUMBER(B472),N(B472)&gt;=1,N(B472)&lt;=1000,N(B472)=INT(N(B472)))),NOT(AND(ISNUMBER(C472),N(C472)&gt;=0,N(C472)&lt;=1000000000)),NOT(AND(ISNUMBER(D472),N(D472)&gt;=0,N(D472)&lt;=1000000000))),"Check inputs","OK")))))</f>
        <v/>
      </c>
    </row>
    <row r="473" ht="22" customHeight="1" spans="1:5" x14ac:dyDescent="0.25">
      <c r="A473" s="12"/>
      <c r="B473" s="12"/>
      <c r="C473" s="14"/>
      <c r="D473" s="14"/>
      <c r="E473" s="17" t="str">
        <f>IF(COUNTA($A473:$D473)=0,"",IF($A473="","Check ID",IF(SUMPRODUCT(--(Objects!$A$2:$A$300=$A473))=0,"Check ID",IF(SUMPRODUCT(--(Objects!$A$2:$A$300=$A473))&gt;1,"Duplicate ID",IF(OR(NOT(AND(ISNUMBER(B473),N(B473)&gt;=1,N(B473)&lt;=1000,N(B473)=INT(N(B473)))),NOT(AND(ISNUMBER(C473),N(C473)&gt;=0,N(C473)&lt;=1000000000)),NOT(AND(ISNUMBER(D473),N(D473)&gt;=0,N(D473)&lt;=1000000000))),"Check inputs","OK")))))</f>
        <v/>
      </c>
    </row>
    <row r="474" ht="22" customHeight="1" spans="1:5" x14ac:dyDescent="0.25">
      <c r="A474" s="12"/>
      <c r="B474" s="12"/>
      <c r="C474" s="14"/>
      <c r="D474" s="14"/>
      <c r="E474" s="17" t="str">
        <f>IF(COUNTA($A474:$D474)=0,"",IF($A474="","Check ID",IF(SUMPRODUCT(--(Objects!$A$2:$A$300=$A474))=0,"Check ID",IF(SUMPRODUCT(--(Objects!$A$2:$A$300=$A474))&gt;1,"Duplicate ID",IF(OR(NOT(AND(ISNUMBER(B474),N(B474)&gt;=1,N(B474)&lt;=1000,N(B474)=INT(N(B474)))),NOT(AND(ISNUMBER(C474),N(C474)&gt;=0,N(C474)&lt;=1000000000)),NOT(AND(ISNUMBER(D474),N(D474)&gt;=0,N(D474)&lt;=1000000000))),"Check inputs","OK")))))</f>
        <v/>
      </c>
    </row>
    <row r="475" ht="22" customHeight="1" spans="1:5" x14ac:dyDescent="0.25">
      <c r="A475" s="12"/>
      <c r="B475" s="12"/>
      <c r="C475" s="14"/>
      <c r="D475" s="14"/>
      <c r="E475" s="17" t="str">
        <f>IF(COUNTA($A475:$D475)=0,"",IF($A475="","Check ID",IF(SUMPRODUCT(--(Objects!$A$2:$A$300=$A475))=0,"Check ID",IF(SUMPRODUCT(--(Objects!$A$2:$A$300=$A475))&gt;1,"Duplicate ID",IF(OR(NOT(AND(ISNUMBER(B475),N(B475)&gt;=1,N(B475)&lt;=1000,N(B475)=INT(N(B475)))),NOT(AND(ISNUMBER(C475),N(C475)&gt;=0,N(C475)&lt;=1000000000)),NOT(AND(ISNUMBER(D475),N(D475)&gt;=0,N(D475)&lt;=1000000000))),"Check inputs","OK")))))</f>
        <v/>
      </c>
    </row>
    <row r="476" ht="22" customHeight="1" spans="1:5" x14ac:dyDescent="0.25">
      <c r="A476" s="12"/>
      <c r="B476" s="12"/>
      <c r="C476" s="14"/>
      <c r="D476" s="14"/>
      <c r="E476" s="17" t="str">
        <f>IF(COUNTA($A476:$D476)=0,"",IF($A476="","Check ID",IF(SUMPRODUCT(--(Objects!$A$2:$A$300=$A476))=0,"Check ID",IF(SUMPRODUCT(--(Objects!$A$2:$A$300=$A476))&gt;1,"Duplicate ID",IF(OR(NOT(AND(ISNUMBER(B476),N(B476)&gt;=1,N(B476)&lt;=1000,N(B476)=INT(N(B476)))),NOT(AND(ISNUMBER(C476),N(C476)&gt;=0,N(C476)&lt;=1000000000)),NOT(AND(ISNUMBER(D476),N(D476)&gt;=0,N(D476)&lt;=1000000000))),"Check inputs","OK")))))</f>
        <v/>
      </c>
    </row>
    <row r="477" ht="22" customHeight="1" spans="1:5" x14ac:dyDescent="0.25">
      <c r="A477" s="12"/>
      <c r="B477" s="12"/>
      <c r="C477" s="14"/>
      <c r="D477" s="14"/>
      <c r="E477" s="17" t="str">
        <f>IF(COUNTA($A477:$D477)=0,"",IF($A477="","Check ID",IF(SUMPRODUCT(--(Objects!$A$2:$A$300=$A477))=0,"Check ID",IF(SUMPRODUCT(--(Objects!$A$2:$A$300=$A477))&gt;1,"Duplicate ID",IF(OR(NOT(AND(ISNUMBER(B477),N(B477)&gt;=1,N(B477)&lt;=1000,N(B477)=INT(N(B477)))),NOT(AND(ISNUMBER(C477),N(C477)&gt;=0,N(C477)&lt;=1000000000)),NOT(AND(ISNUMBER(D477),N(D477)&gt;=0,N(D477)&lt;=1000000000))),"Check inputs","OK")))))</f>
        <v/>
      </c>
    </row>
    <row r="478" ht="22" customHeight="1" spans="1:5" x14ac:dyDescent="0.25">
      <c r="A478" s="12"/>
      <c r="B478" s="12"/>
      <c r="C478" s="14"/>
      <c r="D478" s="14"/>
      <c r="E478" s="17" t="str">
        <f>IF(COUNTA($A478:$D478)=0,"",IF($A478="","Check ID",IF(SUMPRODUCT(--(Objects!$A$2:$A$300=$A478))=0,"Check ID",IF(SUMPRODUCT(--(Objects!$A$2:$A$300=$A478))&gt;1,"Duplicate ID",IF(OR(NOT(AND(ISNUMBER(B478),N(B478)&gt;=1,N(B478)&lt;=1000,N(B478)=INT(N(B478)))),NOT(AND(ISNUMBER(C478),N(C478)&gt;=0,N(C478)&lt;=1000000000)),NOT(AND(ISNUMBER(D478),N(D478)&gt;=0,N(D478)&lt;=1000000000))),"Check inputs","OK")))))</f>
        <v/>
      </c>
    </row>
    <row r="479" ht="22" customHeight="1" spans="1:5" x14ac:dyDescent="0.25">
      <c r="A479" s="12"/>
      <c r="B479" s="12"/>
      <c r="C479" s="14"/>
      <c r="D479" s="14"/>
      <c r="E479" s="17" t="str">
        <f>IF(COUNTA($A479:$D479)=0,"",IF($A479="","Check ID",IF(SUMPRODUCT(--(Objects!$A$2:$A$300=$A479))=0,"Check ID",IF(SUMPRODUCT(--(Objects!$A$2:$A$300=$A479))&gt;1,"Duplicate ID",IF(OR(NOT(AND(ISNUMBER(B479),N(B479)&gt;=1,N(B479)&lt;=1000,N(B479)=INT(N(B479)))),NOT(AND(ISNUMBER(C479),N(C479)&gt;=0,N(C479)&lt;=1000000000)),NOT(AND(ISNUMBER(D479),N(D479)&gt;=0,N(D479)&lt;=1000000000))),"Check inputs","OK")))))</f>
        <v/>
      </c>
    </row>
    <row r="480" ht="22" customHeight="1" spans="1:5" x14ac:dyDescent="0.25">
      <c r="A480" s="12"/>
      <c r="B480" s="12"/>
      <c r="C480" s="14"/>
      <c r="D480" s="14"/>
      <c r="E480" s="17" t="str">
        <f>IF(COUNTA($A480:$D480)=0,"",IF($A480="","Check ID",IF(SUMPRODUCT(--(Objects!$A$2:$A$300=$A480))=0,"Check ID",IF(SUMPRODUCT(--(Objects!$A$2:$A$300=$A480))&gt;1,"Duplicate ID",IF(OR(NOT(AND(ISNUMBER(B480),N(B480)&gt;=1,N(B480)&lt;=1000,N(B480)=INT(N(B480)))),NOT(AND(ISNUMBER(C480),N(C480)&gt;=0,N(C480)&lt;=1000000000)),NOT(AND(ISNUMBER(D480),N(D480)&gt;=0,N(D480)&lt;=1000000000))),"Check inputs","OK")))))</f>
        <v/>
      </c>
    </row>
    <row r="481" ht="22" customHeight="1" spans="1:5" x14ac:dyDescent="0.25">
      <c r="A481" s="12"/>
      <c r="B481" s="12"/>
      <c r="C481" s="14"/>
      <c r="D481" s="14"/>
      <c r="E481" s="17" t="str">
        <f>IF(COUNTA($A481:$D481)=0,"",IF($A481="","Check ID",IF(SUMPRODUCT(--(Objects!$A$2:$A$300=$A481))=0,"Check ID",IF(SUMPRODUCT(--(Objects!$A$2:$A$300=$A481))&gt;1,"Duplicate ID",IF(OR(NOT(AND(ISNUMBER(B481),N(B481)&gt;=1,N(B481)&lt;=1000,N(B481)=INT(N(B481)))),NOT(AND(ISNUMBER(C481),N(C481)&gt;=0,N(C481)&lt;=1000000000)),NOT(AND(ISNUMBER(D481),N(D481)&gt;=0,N(D481)&lt;=1000000000))),"Check inputs","OK")))))</f>
        <v/>
      </c>
    </row>
    <row r="482" ht="22" customHeight="1" spans="1:5" x14ac:dyDescent="0.25">
      <c r="A482" s="12"/>
      <c r="B482" s="12"/>
      <c r="C482" s="14"/>
      <c r="D482" s="14"/>
      <c r="E482" s="17" t="str">
        <f>IF(COUNTA($A482:$D482)=0,"",IF($A482="","Check ID",IF(SUMPRODUCT(--(Objects!$A$2:$A$300=$A482))=0,"Check ID",IF(SUMPRODUCT(--(Objects!$A$2:$A$300=$A482))&gt;1,"Duplicate ID",IF(OR(NOT(AND(ISNUMBER(B482),N(B482)&gt;=1,N(B482)&lt;=1000,N(B482)=INT(N(B482)))),NOT(AND(ISNUMBER(C482),N(C482)&gt;=0,N(C482)&lt;=1000000000)),NOT(AND(ISNUMBER(D482),N(D482)&gt;=0,N(D482)&lt;=1000000000))),"Check inputs","OK")))))</f>
        <v/>
      </c>
    </row>
    <row r="483" ht="22" customHeight="1" spans="1:5" x14ac:dyDescent="0.25">
      <c r="A483" s="12"/>
      <c r="B483" s="12"/>
      <c r="C483" s="14"/>
      <c r="D483" s="14"/>
      <c r="E483" s="17" t="str">
        <f>IF(COUNTA($A483:$D483)=0,"",IF($A483="","Check ID",IF(SUMPRODUCT(--(Objects!$A$2:$A$300=$A483))=0,"Check ID",IF(SUMPRODUCT(--(Objects!$A$2:$A$300=$A483))&gt;1,"Duplicate ID",IF(OR(NOT(AND(ISNUMBER(B483),N(B483)&gt;=1,N(B483)&lt;=1000,N(B483)=INT(N(B483)))),NOT(AND(ISNUMBER(C483),N(C483)&gt;=0,N(C483)&lt;=1000000000)),NOT(AND(ISNUMBER(D483),N(D483)&gt;=0,N(D483)&lt;=1000000000))),"Check inputs","OK")))))</f>
        <v/>
      </c>
    </row>
    <row r="484" ht="22" customHeight="1" spans="1:5" x14ac:dyDescent="0.25">
      <c r="A484" s="12"/>
      <c r="B484" s="12"/>
      <c r="C484" s="14"/>
      <c r="D484" s="14"/>
      <c r="E484" s="17" t="str">
        <f>IF(COUNTA($A484:$D484)=0,"",IF($A484="","Check ID",IF(SUMPRODUCT(--(Objects!$A$2:$A$300=$A484))=0,"Check ID",IF(SUMPRODUCT(--(Objects!$A$2:$A$300=$A484))&gt;1,"Duplicate ID",IF(OR(NOT(AND(ISNUMBER(B484),N(B484)&gt;=1,N(B484)&lt;=1000,N(B484)=INT(N(B484)))),NOT(AND(ISNUMBER(C484),N(C484)&gt;=0,N(C484)&lt;=1000000000)),NOT(AND(ISNUMBER(D484),N(D484)&gt;=0,N(D484)&lt;=1000000000))),"Check inputs","OK")))))</f>
        <v/>
      </c>
    </row>
    <row r="485" ht="22" customHeight="1" spans="1:5" x14ac:dyDescent="0.25">
      <c r="A485" s="12"/>
      <c r="B485" s="12"/>
      <c r="C485" s="14"/>
      <c r="D485" s="14"/>
      <c r="E485" s="17" t="str">
        <f>IF(COUNTA($A485:$D485)=0,"",IF($A485="","Check ID",IF(SUMPRODUCT(--(Objects!$A$2:$A$300=$A485))=0,"Check ID",IF(SUMPRODUCT(--(Objects!$A$2:$A$300=$A485))&gt;1,"Duplicate ID",IF(OR(NOT(AND(ISNUMBER(B485),N(B485)&gt;=1,N(B485)&lt;=1000,N(B485)=INT(N(B485)))),NOT(AND(ISNUMBER(C485),N(C485)&gt;=0,N(C485)&lt;=1000000000)),NOT(AND(ISNUMBER(D485),N(D485)&gt;=0,N(D485)&lt;=1000000000))),"Check inputs","OK")))))</f>
        <v/>
      </c>
    </row>
    <row r="486" ht="22" customHeight="1" spans="1:5" x14ac:dyDescent="0.25">
      <c r="A486" s="12"/>
      <c r="B486" s="12"/>
      <c r="C486" s="14"/>
      <c r="D486" s="14"/>
      <c r="E486" s="17" t="str">
        <f>IF(COUNTA($A486:$D486)=0,"",IF($A486="","Check ID",IF(SUMPRODUCT(--(Objects!$A$2:$A$300=$A486))=0,"Check ID",IF(SUMPRODUCT(--(Objects!$A$2:$A$300=$A486))&gt;1,"Duplicate ID",IF(OR(NOT(AND(ISNUMBER(B486),N(B486)&gt;=1,N(B486)&lt;=1000,N(B486)=INT(N(B486)))),NOT(AND(ISNUMBER(C486),N(C486)&gt;=0,N(C486)&lt;=1000000000)),NOT(AND(ISNUMBER(D486),N(D486)&gt;=0,N(D486)&lt;=1000000000))),"Check inputs","OK")))))</f>
        <v/>
      </c>
    </row>
    <row r="487" ht="22" customHeight="1" spans="1:5" x14ac:dyDescent="0.25">
      <c r="A487" s="12"/>
      <c r="B487" s="12"/>
      <c r="C487" s="14"/>
      <c r="D487" s="14"/>
      <c r="E487" s="17" t="str">
        <f>IF(COUNTA($A487:$D487)=0,"",IF($A487="","Check ID",IF(SUMPRODUCT(--(Objects!$A$2:$A$300=$A487))=0,"Check ID",IF(SUMPRODUCT(--(Objects!$A$2:$A$300=$A487))&gt;1,"Duplicate ID",IF(OR(NOT(AND(ISNUMBER(B487),N(B487)&gt;=1,N(B487)&lt;=1000,N(B487)=INT(N(B487)))),NOT(AND(ISNUMBER(C487),N(C487)&gt;=0,N(C487)&lt;=1000000000)),NOT(AND(ISNUMBER(D487),N(D487)&gt;=0,N(D487)&lt;=1000000000))),"Check inputs","OK")))))</f>
        <v/>
      </c>
    </row>
    <row r="488" ht="22" customHeight="1" spans="1:5" x14ac:dyDescent="0.25">
      <c r="A488" s="12"/>
      <c r="B488" s="12"/>
      <c r="C488" s="14"/>
      <c r="D488" s="14"/>
      <c r="E488" s="17" t="str">
        <f>IF(COUNTA($A488:$D488)=0,"",IF($A488="","Check ID",IF(SUMPRODUCT(--(Objects!$A$2:$A$300=$A488))=0,"Check ID",IF(SUMPRODUCT(--(Objects!$A$2:$A$300=$A488))&gt;1,"Duplicate ID",IF(OR(NOT(AND(ISNUMBER(B488),N(B488)&gt;=1,N(B488)&lt;=1000,N(B488)=INT(N(B488)))),NOT(AND(ISNUMBER(C488),N(C488)&gt;=0,N(C488)&lt;=1000000000)),NOT(AND(ISNUMBER(D488),N(D488)&gt;=0,N(D488)&lt;=1000000000))),"Check inputs","OK")))))</f>
        <v/>
      </c>
    </row>
    <row r="489" ht="22" customHeight="1" spans="1:5" x14ac:dyDescent="0.25">
      <c r="A489" s="12"/>
      <c r="B489" s="12"/>
      <c r="C489" s="14"/>
      <c r="D489" s="14"/>
      <c r="E489" s="17" t="str">
        <f>IF(COUNTA($A489:$D489)=0,"",IF($A489="","Check ID",IF(SUMPRODUCT(--(Objects!$A$2:$A$300=$A489))=0,"Check ID",IF(SUMPRODUCT(--(Objects!$A$2:$A$300=$A489))&gt;1,"Duplicate ID",IF(OR(NOT(AND(ISNUMBER(B489),N(B489)&gt;=1,N(B489)&lt;=1000,N(B489)=INT(N(B489)))),NOT(AND(ISNUMBER(C489),N(C489)&gt;=0,N(C489)&lt;=1000000000)),NOT(AND(ISNUMBER(D489),N(D489)&gt;=0,N(D489)&lt;=1000000000))),"Check inputs","OK")))))</f>
        <v/>
      </c>
    </row>
    <row r="490" ht="22" customHeight="1" spans="1:5" x14ac:dyDescent="0.25">
      <c r="A490" s="12"/>
      <c r="B490" s="12"/>
      <c r="C490" s="14"/>
      <c r="D490" s="14"/>
      <c r="E490" s="17" t="str">
        <f>IF(COUNTA($A490:$D490)=0,"",IF($A490="","Check ID",IF(SUMPRODUCT(--(Objects!$A$2:$A$300=$A490))=0,"Check ID",IF(SUMPRODUCT(--(Objects!$A$2:$A$300=$A490))&gt;1,"Duplicate ID",IF(OR(NOT(AND(ISNUMBER(B490),N(B490)&gt;=1,N(B490)&lt;=1000,N(B490)=INT(N(B490)))),NOT(AND(ISNUMBER(C490),N(C490)&gt;=0,N(C490)&lt;=1000000000)),NOT(AND(ISNUMBER(D490),N(D490)&gt;=0,N(D490)&lt;=1000000000))),"Check inputs","OK")))))</f>
        <v/>
      </c>
    </row>
    <row r="491" ht="22" customHeight="1" spans="1:5" x14ac:dyDescent="0.25">
      <c r="A491" s="12"/>
      <c r="B491" s="12"/>
      <c r="C491" s="14"/>
      <c r="D491" s="14"/>
      <c r="E491" s="17" t="str">
        <f>IF(COUNTA($A491:$D491)=0,"",IF($A491="","Check ID",IF(SUMPRODUCT(--(Objects!$A$2:$A$300=$A491))=0,"Check ID",IF(SUMPRODUCT(--(Objects!$A$2:$A$300=$A491))&gt;1,"Duplicate ID",IF(OR(NOT(AND(ISNUMBER(B491),N(B491)&gt;=1,N(B491)&lt;=1000,N(B491)=INT(N(B491)))),NOT(AND(ISNUMBER(C491),N(C491)&gt;=0,N(C491)&lt;=1000000000)),NOT(AND(ISNUMBER(D491),N(D491)&gt;=0,N(D491)&lt;=1000000000))),"Check inputs","OK")))))</f>
        <v/>
      </c>
    </row>
    <row r="492" ht="22" customHeight="1" spans="1:5" x14ac:dyDescent="0.25">
      <c r="A492" s="12"/>
      <c r="B492" s="12"/>
      <c r="C492" s="14"/>
      <c r="D492" s="14"/>
      <c r="E492" s="17" t="str">
        <f>IF(COUNTA($A492:$D492)=0,"",IF($A492="","Check ID",IF(SUMPRODUCT(--(Objects!$A$2:$A$300=$A492))=0,"Check ID",IF(SUMPRODUCT(--(Objects!$A$2:$A$300=$A492))&gt;1,"Duplicate ID",IF(OR(NOT(AND(ISNUMBER(B492),N(B492)&gt;=1,N(B492)&lt;=1000,N(B492)=INT(N(B492)))),NOT(AND(ISNUMBER(C492),N(C492)&gt;=0,N(C492)&lt;=1000000000)),NOT(AND(ISNUMBER(D492),N(D492)&gt;=0,N(D492)&lt;=1000000000))),"Check inputs","OK")))))</f>
        <v/>
      </c>
    </row>
    <row r="493" ht="22" customHeight="1" spans="1:5" x14ac:dyDescent="0.25">
      <c r="A493" s="12"/>
      <c r="B493" s="12"/>
      <c r="C493" s="14"/>
      <c r="D493" s="14"/>
      <c r="E493" s="17" t="str">
        <f>IF(COUNTA($A493:$D493)=0,"",IF($A493="","Check ID",IF(SUMPRODUCT(--(Objects!$A$2:$A$300=$A493))=0,"Check ID",IF(SUMPRODUCT(--(Objects!$A$2:$A$300=$A493))&gt;1,"Duplicate ID",IF(OR(NOT(AND(ISNUMBER(B493),N(B493)&gt;=1,N(B493)&lt;=1000,N(B493)=INT(N(B493)))),NOT(AND(ISNUMBER(C493),N(C493)&gt;=0,N(C493)&lt;=1000000000)),NOT(AND(ISNUMBER(D493),N(D493)&gt;=0,N(D493)&lt;=1000000000))),"Check inputs","OK")))))</f>
        <v/>
      </c>
    </row>
    <row r="494" ht="22" customHeight="1" spans="1:5" x14ac:dyDescent="0.25">
      <c r="A494" s="12"/>
      <c r="B494" s="12"/>
      <c r="C494" s="14"/>
      <c r="D494" s="14"/>
      <c r="E494" s="17" t="str">
        <f>IF(COUNTA($A494:$D494)=0,"",IF($A494="","Check ID",IF(SUMPRODUCT(--(Objects!$A$2:$A$300=$A494))=0,"Check ID",IF(SUMPRODUCT(--(Objects!$A$2:$A$300=$A494))&gt;1,"Duplicate ID",IF(OR(NOT(AND(ISNUMBER(B494),N(B494)&gt;=1,N(B494)&lt;=1000,N(B494)=INT(N(B494)))),NOT(AND(ISNUMBER(C494),N(C494)&gt;=0,N(C494)&lt;=1000000000)),NOT(AND(ISNUMBER(D494),N(D494)&gt;=0,N(D494)&lt;=1000000000))),"Check inputs","OK")))))</f>
        <v/>
      </c>
    </row>
    <row r="495" ht="22" customHeight="1" spans="1:5" x14ac:dyDescent="0.25">
      <c r="A495" s="12"/>
      <c r="B495" s="12"/>
      <c r="C495" s="14"/>
      <c r="D495" s="14"/>
      <c r="E495" s="17" t="str">
        <f>IF(COUNTA($A495:$D495)=0,"",IF($A495="","Check ID",IF(SUMPRODUCT(--(Objects!$A$2:$A$300=$A495))=0,"Check ID",IF(SUMPRODUCT(--(Objects!$A$2:$A$300=$A495))&gt;1,"Duplicate ID",IF(OR(NOT(AND(ISNUMBER(B495),N(B495)&gt;=1,N(B495)&lt;=1000,N(B495)=INT(N(B495)))),NOT(AND(ISNUMBER(C495),N(C495)&gt;=0,N(C495)&lt;=1000000000)),NOT(AND(ISNUMBER(D495),N(D495)&gt;=0,N(D495)&lt;=1000000000))),"Check inputs","OK")))))</f>
        <v/>
      </c>
    </row>
    <row r="496" ht="22" customHeight="1" spans="1:5" x14ac:dyDescent="0.25">
      <c r="A496" s="12"/>
      <c r="B496" s="12"/>
      <c r="C496" s="14"/>
      <c r="D496" s="14"/>
      <c r="E496" s="17" t="str">
        <f>IF(COUNTA($A496:$D496)=0,"",IF($A496="","Check ID",IF(SUMPRODUCT(--(Objects!$A$2:$A$300=$A496))=0,"Check ID",IF(SUMPRODUCT(--(Objects!$A$2:$A$300=$A496))&gt;1,"Duplicate ID",IF(OR(NOT(AND(ISNUMBER(B496),N(B496)&gt;=1,N(B496)&lt;=1000,N(B496)=INT(N(B496)))),NOT(AND(ISNUMBER(C496),N(C496)&gt;=0,N(C496)&lt;=1000000000)),NOT(AND(ISNUMBER(D496),N(D496)&gt;=0,N(D496)&lt;=1000000000))),"Check inputs","OK")))))</f>
        <v/>
      </c>
    </row>
    <row r="497" ht="22" customHeight="1" spans="1:5" x14ac:dyDescent="0.25">
      <c r="A497" s="12"/>
      <c r="B497" s="12"/>
      <c r="C497" s="14"/>
      <c r="D497" s="14"/>
      <c r="E497" s="17" t="str">
        <f>IF(COUNTA($A497:$D497)=0,"",IF($A497="","Check ID",IF(SUMPRODUCT(--(Objects!$A$2:$A$300=$A497))=0,"Check ID",IF(SUMPRODUCT(--(Objects!$A$2:$A$300=$A497))&gt;1,"Duplicate ID",IF(OR(NOT(AND(ISNUMBER(B497),N(B497)&gt;=1,N(B497)&lt;=1000,N(B497)=INT(N(B497)))),NOT(AND(ISNUMBER(C497),N(C497)&gt;=0,N(C497)&lt;=1000000000)),NOT(AND(ISNUMBER(D497),N(D497)&gt;=0,N(D497)&lt;=1000000000))),"Check inputs","OK")))))</f>
        <v/>
      </c>
    </row>
    <row r="498" ht="22" customHeight="1" spans="1:5" x14ac:dyDescent="0.25">
      <c r="A498" s="12"/>
      <c r="B498" s="12"/>
      <c r="C498" s="14"/>
      <c r="D498" s="14"/>
      <c r="E498" s="17" t="str">
        <f>IF(COUNTA($A498:$D498)=0,"",IF($A498="","Check ID",IF(SUMPRODUCT(--(Objects!$A$2:$A$300=$A498))=0,"Check ID",IF(SUMPRODUCT(--(Objects!$A$2:$A$300=$A498))&gt;1,"Duplicate ID",IF(OR(NOT(AND(ISNUMBER(B498),N(B498)&gt;=1,N(B498)&lt;=1000,N(B498)=INT(N(B498)))),NOT(AND(ISNUMBER(C498),N(C498)&gt;=0,N(C498)&lt;=1000000000)),NOT(AND(ISNUMBER(D498),N(D498)&gt;=0,N(D498)&lt;=1000000000))),"Check inputs","OK")))))</f>
        <v/>
      </c>
    </row>
    <row r="499" ht="22" customHeight="1" spans="1:5" x14ac:dyDescent="0.25">
      <c r="A499" s="12"/>
      <c r="B499" s="12"/>
      <c r="C499" s="14"/>
      <c r="D499" s="14"/>
      <c r="E499" s="17" t="str">
        <f>IF(COUNTA($A499:$D499)=0,"",IF($A499="","Check ID",IF(SUMPRODUCT(--(Objects!$A$2:$A$300=$A499))=0,"Check ID",IF(SUMPRODUCT(--(Objects!$A$2:$A$300=$A499))&gt;1,"Duplicate ID",IF(OR(NOT(AND(ISNUMBER(B499),N(B499)&gt;=1,N(B499)&lt;=1000,N(B499)=INT(N(B499)))),NOT(AND(ISNUMBER(C499),N(C499)&gt;=0,N(C499)&lt;=1000000000)),NOT(AND(ISNUMBER(D499),N(D499)&gt;=0,N(D499)&lt;=1000000000))),"Check inputs","OK")))))</f>
        <v/>
      </c>
    </row>
    <row r="500" ht="22" customHeight="1" spans="1:5" x14ac:dyDescent="0.25">
      <c r="A500" s="12"/>
      <c r="B500" s="12"/>
      <c r="C500" s="14"/>
      <c r="D500" s="14"/>
      <c r="E500" s="17" t="str">
        <f>IF(COUNTA($A500:$D500)=0,"",IF($A500="","Check ID",IF(SUMPRODUCT(--(Objects!$A$2:$A$300=$A500))=0,"Check ID",IF(SUMPRODUCT(--(Objects!$A$2:$A$300=$A500))&gt;1,"Duplicate ID",IF(OR(NOT(AND(ISNUMBER(B500),N(B500)&gt;=1,N(B500)&lt;=1000,N(B500)=INT(N(B500)))),NOT(AND(ISNUMBER(C500),N(C500)&gt;=0,N(C500)&lt;=1000000000)),NOT(AND(ISNUMBER(D500),N(D500)&gt;=0,N(D500)&lt;=1000000000))),"Check inputs","OK")))))</f>
        <v/>
      </c>
    </row>
    <row r="501" ht="22" customHeight="1" spans="1:5" x14ac:dyDescent="0.25">
      <c r="A501" s="12"/>
      <c r="B501" s="12"/>
      <c r="C501" s="14"/>
      <c r="D501" s="14"/>
      <c r="E501" s="17" t="str">
        <f>IF(COUNTA($A501:$D501)=0,"",IF($A501="","Check ID",IF(SUMPRODUCT(--(Objects!$A$2:$A$300=$A501))=0,"Check ID",IF(SUMPRODUCT(--(Objects!$A$2:$A$300=$A501))&gt;1,"Duplicate ID",IF(OR(NOT(AND(ISNUMBER(B501),N(B501)&gt;=1,N(B501)&lt;=1000,N(B501)=INT(N(B501)))),NOT(AND(ISNUMBER(C501),N(C501)&gt;=0,N(C501)&lt;=1000000000)),NOT(AND(ISNUMBER(D501),N(D501)&gt;=0,N(D501)&lt;=1000000000))),"Check inputs","OK")))))</f>
        <v/>
      </c>
    </row>
    <row r="502" ht="22" customHeight="1" spans="1:5" x14ac:dyDescent="0.25">
      <c r="A502" s="12"/>
      <c r="B502" s="12"/>
      <c r="C502" s="14"/>
      <c r="D502" s="14"/>
      <c r="E502" s="17" t="str">
        <f>IF(COUNTA($A502:$D502)=0,"",IF($A502="","Check ID",IF(SUMPRODUCT(--(Objects!$A$2:$A$300=$A502))=0,"Check ID",IF(SUMPRODUCT(--(Objects!$A$2:$A$300=$A502))&gt;1,"Duplicate ID",IF(OR(NOT(AND(ISNUMBER(B502),N(B502)&gt;=1,N(B502)&lt;=1000,N(B502)=INT(N(B502)))),NOT(AND(ISNUMBER(C502),N(C502)&gt;=0,N(C502)&lt;=1000000000)),NOT(AND(ISNUMBER(D502),N(D502)&gt;=0,N(D502)&lt;=1000000000))),"Check inputs","OK")))))</f>
        <v/>
      </c>
    </row>
    <row r="503" ht="22" customHeight="1" spans="1:5" x14ac:dyDescent="0.25">
      <c r="A503" s="12"/>
      <c r="B503" s="12"/>
      <c r="C503" s="14"/>
      <c r="D503" s="14"/>
      <c r="E503" s="17" t="str">
        <f>IF(COUNTA($A503:$D503)=0,"",IF($A503="","Check ID",IF(SUMPRODUCT(--(Objects!$A$2:$A$300=$A503))=0,"Check ID",IF(SUMPRODUCT(--(Objects!$A$2:$A$300=$A503))&gt;1,"Duplicate ID",IF(OR(NOT(AND(ISNUMBER(B503),N(B503)&gt;=1,N(B503)&lt;=1000,N(B503)=INT(N(B503)))),NOT(AND(ISNUMBER(C503),N(C503)&gt;=0,N(C503)&lt;=1000000000)),NOT(AND(ISNUMBER(D503),N(D503)&gt;=0,N(D503)&lt;=1000000000))),"Check inputs","OK")))))</f>
        <v/>
      </c>
    </row>
    <row r="504" ht="22" customHeight="1" spans="1:5" x14ac:dyDescent="0.25">
      <c r="A504" s="12"/>
      <c r="B504" s="12"/>
      <c r="C504" s="14"/>
      <c r="D504" s="14"/>
      <c r="E504" s="17" t="str">
        <f>IF(COUNTA($A504:$D504)=0,"",IF($A504="","Check ID",IF(SUMPRODUCT(--(Objects!$A$2:$A$300=$A504))=0,"Check ID",IF(SUMPRODUCT(--(Objects!$A$2:$A$300=$A504))&gt;1,"Duplicate ID",IF(OR(NOT(AND(ISNUMBER(B504),N(B504)&gt;=1,N(B504)&lt;=1000,N(B504)=INT(N(B504)))),NOT(AND(ISNUMBER(C504),N(C504)&gt;=0,N(C504)&lt;=1000000000)),NOT(AND(ISNUMBER(D504),N(D504)&gt;=0,N(D504)&lt;=1000000000))),"Check inputs","OK")))))</f>
        <v/>
      </c>
    </row>
    <row r="505" ht="22" customHeight="1" spans="1:5" x14ac:dyDescent="0.25">
      <c r="A505" s="12"/>
      <c r="B505" s="12"/>
      <c r="C505" s="14"/>
      <c r="D505" s="14"/>
      <c r="E505" s="17" t="str">
        <f>IF(COUNTA($A505:$D505)=0,"",IF($A505="","Check ID",IF(SUMPRODUCT(--(Objects!$A$2:$A$300=$A505))=0,"Check ID",IF(SUMPRODUCT(--(Objects!$A$2:$A$300=$A505))&gt;1,"Duplicate ID",IF(OR(NOT(AND(ISNUMBER(B505),N(B505)&gt;=1,N(B505)&lt;=1000,N(B505)=INT(N(B505)))),NOT(AND(ISNUMBER(C505),N(C505)&gt;=0,N(C505)&lt;=1000000000)),NOT(AND(ISNUMBER(D505),N(D505)&gt;=0,N(D505)&lt;=1000000000))),"Check inputs","OK")))))</f>
        <v/>
      </c>
    </row>
    <row r="506" ht="22" customHeight="1" spans="1:5" x14ac:dyDescent="0.25">
      <c r="A506" s="12"/>
      <c r="B506" s="12"/>
      <c r="C506" s="14"/>
      <c r="D506" s="14"/>
      <c r="E506" s="17" t="str">
        <f>IF(COUNTA($A506:$D506)=0,"",IF($A506="","Check ID",IF(SUMPRODUCT(--(Objects!$A$2:$A$300=$A506))=0,"Check ID",IF(SUMPRODUCT(--(Objects!$A$2:$A$300=$A506))&gt;1,"Duplicate ID",IF(OR(NOT(AND(ISNUMBER(B506),N(B506)&gt;=1,N(B506)&lt;=1000,N(B506)=INT(N(B506)))),NOT(AND(ISNUMBER(C506),N(C506)&gt;=0,N(C506)&lt;=1000000000)),NOT(AND(ISNUMBER(D506),N(D506)&gt;=0,N(D506)&lt;=1000000000))),"Check inputs","OK")))))</f>
        <v/>
      </c>
    </row>
    <row r="507" ht="22" customHeight="1" spans="1:5" x14ac:dyDescent="0.25">
      <c r="A507" s="12"/>
      <c r="B507" s="12"/>
      <c r="C507" s="14"/>
      <c r="D507" s="14"/>
      <c r="E507" s="17" t="str">
        <f>IF(COUNTA($A507:$D507)=0,"",IF($A507="","Check ID",IF(SUMPRODUCT(--(Objects!$A$2:$A$300=$A507))=0,"Check ID",IF(SUMPRODUCT(--(Objects!$A$2:$A$300=$A507))&gt;1,"Duplicate ID",IF(OR(NOT(AND(ISNUMBER(B507),N(B507)&gt;=1,N(B507)&lt;=1000,N(B507)=INT(N(B507)))),NOT(AND(ISNUMBER(C507),N(C507)&gt;=0,N(C507)&lt;=1000000000)),NOT(AND(ISNUMBER(D507),N(D507)&gt;=0,N(D507)&lt;=1000000000))),"Check inputs","OK")))))</f>
        <v/>
      </c>
    </row>
    <row r="508" ht="22" customHeight="1" spans="1:5" x14ac:dyDescent="0.25">
      <c r="A508" s="12"/>
      <c r="B508" s="12"/>
      <c r="C508" s="14"/>
      <c r="D508" s="14"/>
      <c r="E508" s="17" t="str">
        <f>IF(COUNTA($A508:$D508)=0,"",IF($A508="","Check ID",IF(SUMPRODUCT(--(Objects!$A$2:$A$300=$A508))=0,"Check ID",IF(SUMPRODUCT(--(Objects!$A$2:$A$300=$A508))&gt;1,"Duplicate ID",IF(OR(NOT(AND(ISNUMBER(B508),N(B508)&gt;=1,N(B508)&lt;=1000,N(B508)=INT(N(B508)))),NOT(AND(ISNUMBER(C508),N(C508)&gt;=0,N(C508)&lt;=1000000000)),NOT(AND(ISNUMBER(D508),N(D508)&gt;=0,N(D508)&lt;=1000000000))),"Check inputs","OK")))))</f>
        <v/>
      </c>
    </row>
    <row r="509" ht="22" customHeight="1" spans="1:5" x14ac:dyDescent="0.25">
      <c r="A509" s="12"/>
      <c r="B509" s="12"/>
      <c r="C509" s="14"/>
      <c r="D509" s="14"/>
      <c r="E509" s="17" t="str">
        <f>IF(COUNTA($A509:$D509)=0,"",IF($A509="","Check ID",IF(SUMPRODUCT(--(Objects!$A$2:$A$300=$A509))=0,"Check ID",IF(SUMPRODUCT(--(Objects!$A$2:$A$300=$A509))&gt;1,"Duplicate ID",IF(OR(NOT(AND(ISNUMBER(B509),N(B509)&gt;=1,N(B509)&lt;=1000,N(B509)=INT(N(B509)))),NOT(AND(ISNUMBER(C509),N(C509)&gt;=0,N(C509)&lt;=1000000000)),NOT(AND(ISNUMBER(D509),N(D509)&gt;=0,N(D509)&lt;=1000000000))),"Check inputs","OK")))))</f>
        <v/>
      </c>
    </row>
    <row r="510" ht="22" customHeight="1" spans="1:5" x14ac:dyDescent="0.25">
      <c r="A510" s="12"/>
      <c r="B510" s="12"/>
      <c r="C510" s="14"/>
      <c r="D510" s="14"/>
      <c r="E510" s="17" t="str">
        <f>IF(COUNTA($A510:$D510)=0,"",IF($A510="","Check ID",IF(SUMPRODUCT(--(Objects!$A$2:$A$300=$A510))=0,"Check ID",IF(SUMPRODUCT(--(Objects!$A$2:$A$300=$A510))&gt;1,"Duplicate ID",IF(OR(NOT(AND(ISNUMBER(B510),N(B510)&gt;=1,N(B510)&lt;=1000,N(B510)=INT(N(B510)))),NOT(AND(ISNUMBER(C510),N(C510)&gt;=0,N(C510)&lt;=1000000000)),NOT(AND(ISNUMBER(D510),N(D510)&gt;=0,N(D510)&lt;=1000000000))),"Check inputs","OK")))))</f>
        <v/>
      </c>
    </row>
    <row r="511" ht="22" customHeight="1" spans="1:5" x14ac:dyDescent="0.25">
      <c r="A511" s="12"/>
      <c r="B511" s="12"/>
      <c r="C511" s="14"/>
      <c r="D511" s="14"/>
      <c r="E511" s="17" t="str">
        <f>IF(COUNTA($A511:$D511)=0,"",IF($A511="","Check ID",IF(SUMPRODUCT(--(Objects!$A$2:$A$300=$A511))=0,"Check ID",IF(SUMPRODUCT(--(Objects!$A$2:$A$300=$A511))&gt;1,"Duplicate ID",IF(OR(NOT(AND(ISNUMBER(B511),N(B511)&gt;=1,N(B511)&lt;=1000,N(B511)=INT(N(B511)))),NOT(AND(ISNUMBER(C511),N(C511)&gt;=0,N(C511)&lt;=1000000000)),NOT(AND(ISNUMBER(D511),N(D511)&gt;=0,N(D511)&lt;=1000000000))),"Check inputs","OK")))))</f>
        <v/>
      </c>
    </row>
    <row r="512" ht="22" customHeight="1" spans="1:5" x14ac:dyDescent="0.25">
      <c r="A512" s="12"/>
      <c r="B512" s="12"/>
      <c r="C512" s="14"/>
      <c r="D512" s="14"/>
      <c r="E512" s="17" t="str">
        <f>IF(COUNTA($A512:$D512)=0,"",IF($A512="","Check ID",IF(SUMPRODUCT(--(Objects!$A$2:$A$300=$A512))=0,"Check ID",IF(SUMPRODUCT(--(Objects!$A$2:$A$300=$A512))&gt;1,"Duplicate ID",IF(OR(NOT(AND(ISNUMBER(B512),N(B512)&gt;=1,N(B512)&lt;=1000,N(B512)=INT(N(B512)))),NOT(AND(ISNUMBER(C512),N(C512)&gt;=0,N(C512)&lt;=1000000000)),NOT(AND(ISNUMBER(D512),N(D512)&gt;=0,N(D512)&lt;=1000000000))),"Check inputs","OK")))))</f>
        <v/>
      </c>
    </row>
    <row r="513" ht="22" customHeight="1" spans="1:5" x14ac:dyDescent="0.25">
      <c r="A513" s="12"/>
      <c r="B513" s="12"/>
      <c r="C513" s="14"/>
      <c r="D513" s="14"/>
      <c r="E513" s="17" t="str">
        <f>IF(COUNTA($A513:$D513)=0,"",IF($A513="","Check ID",IF(SUMPRODUCT(--(Objects!$A$2:$A$300=$A513))=0,"Check ID",IF(SUMPRODUCT(--(Objects!$A$2:$A$300=$A513))&gt;1,"Duplicate ID",IF(OR(NOT(AND(ISNUMBER(B513),N(B513)&gt;=1,N(B513)&lt;=1000,N(B513)=INT(N(B513)))),NOT(AND(ISNUMBER(C513),N(C513)&gt;=0,N(C513)&lt;=1000000000)),NOT(AND(ISNUMBER(D513),N(D513)&gt;=0,N(D513)&lt;=1000000000))),"Check inputs","OK")))))</f>
        <v/>
      </c>
    </row>
    <row r="514" ht="22" customHeight="1" spans="1:5" x14ac:dyDescent="0.25">
      <c r="A514" s="12"/>
      <c r="B514" s="12"/>
      <c r="C514" s="14"/>
      <c r="D514" s="14"/>
      <c r="E514" s="17" t="str">
        <f>IF(COUNTA($A514:$D514)=0,"",IF($A514="","Check ID",IF(SUMPRODUCT(--(Objects!$A$2:$A$300=$A514))=0,"Check ID",IF(SUMPRODUCT(--(Objects!$A$2:$A$300=$A514))&gt;1,"Duplicate ID",IF(OR(NOT(AND(ISNUMBER(B514),N(B514)&gt;=1,N(B514)&lt;=1000,N(B514)=INT(N(B514)))),NOT(AND(ISNUMBER(C514),N(C514)&gt;=0,N(C514)&lt;=1000000000)),NOT(AND(ISNUMBER(D514),N(D514)&gt;=0,N(D514)&lt;=1000000000))),"Check inputs","OK")))))</f>
        <v/>
      </c>
    </row>
    <row r="515" ht="22" customHeight="1" spans="1:5" x14ac:dyDescent="0.25">
      <c r="A515" s="12"/>
      <c r="B515" s="12"/>
      <c r="C515" s="14"/>
      <c r="D515" s="14"/>
      <c r="E515" s="17" t="str">
        <f>IF(COUNTA($A515:$D515)=0,"",IF($A515="","Check ID",IF(SUMPRODUCT(--(Objects!$A$2:$A$300=$A515))=0,"Check ID",IF(SUMPRODUCT(--(Objects!$A$2:$A$300=$A515))&gt;1,"Duplicate ID",IF(OR(NOT(AND(ISNUMBER(B515),N(B515)&gt;=1,N(B515)&lt;=1000,N(B515)=INT(N(B515)))),NOT(AND(ISNUMBER(C515),N(C515)&gt;=0,N(C515)&lt;=1000000000)),NOT(AND(ISNUMBER(D515),N(D515)&gt;=0,N(D515)&lt;=1000000000))),"Check inputs","OK")))))</f>
        <v/>
      </c>
    </row>
    <row r="516" ht="22" customHeight="1" spans="1:5" x14ac:dyDescent="0.25">
      <c r="A516" s="12"/>
      <c r="B516" s="12"/>
      <c r="C516" s="14"/>
      <c r="D516" s="14"/>
      <c r="E516" s="17" t="str">
        <f>IF(COUNTA($A516:$D516)=0,"",IF($A516="","Check ID",IF(SUMPRODUCT(--(Objects!$A$2:$A$300=$A516))=0,"Check ID",IF(SUMPRODUCT(--(Objects!$A$2:$A$300=$A516))&gt;1,"Duplicate ID",IF(OR(NOT(AND(ISNUMBER(B516),N(B516)&gt;=1,N(B516)&lt;=1000,N(B516)=INT(N(B516)))),NOT(AND(ISNUMBER(C516),N(C516)&gt;=0,N(C516)&lt;=1000000000)),NOT(AND(ISNUMBER(D516),N(D516)&gt;=0,N(D516)&lt;=1000000000))),"Check inputs","OK")))))</f>
        <v/>
      </c>
    </row>
    <row r="517" ht="22" customHeight="1" spans="1:5" x14ac:dyDescent="0.25">
      <c r="A517" s="12"/>
      <c r="B517" s="12"/>
      <c r="C517" s="14"/>
      <c r="D517" s="14"/>
      <c r="E517" s="17" t="str">
        <f>IF(COUNTA($A517:$D517)=0,"",IF($A517="","Check ID",IF(SUMPRODUCT(--(Objects!$A$2:$A$300=$A517))=0,"Check ID",IF(SUMPRODUCT(--(Objects!$A$2:$A$300=$A517))&gt;1,"Duplicate ID",IF(OR(NOT(AND(ISNUMBER(B517),N(B517)&gt;=1,N(B517)&lt;=1000,N(B517)=INT(N(B517)))),NOT(AND(ISNUMBER(C517),N(C517)&gt;=0,N(C517)&lt;=1000000000)),NOT(AND(ISNUMBER(D517),N(D517)&gt;=0,N(D517)&lt;=1000000000))),"Check inputs","OK")))))</f>
        <v/>
      </c>
    </row>
    <row r="518" ht="22" customHeight="1" spans="1:5" x14ac:dyDescent="0.25">
      <c r="A518" s="12"/>
      <c r="B518" s="12"/>
      <c r="C518" s="14"/>
      <c r="D518" s="14"/>
      <c r="E518" s="17" t="str">
        <f>IF(COUNTA($A518:$D518)=0,"",IF($A518="","Check ID",IF(SUMPRODUCT(--(Objects!$A$2:$A$300=$A518))=0,"Check ID",IF(SUMPRODUCT(--(Objects!$A$2:$A$300=$A518))&gt;1,"Duplicate ID",IF(OR(NOT(AND(ISNUMBER(B518),N(B518)&gt;=1,N(B518)&lt;=1000,N(B518)=INT(N(B518)))),NOT(AND(ISNUMBER(C518),N(C518)&gt;=0,N(C518)&lt;=1000000000)),NOT(AND(ISNUMBER(D518),N(D518)&gt;=0,N(D518)&lt;=1000000000))),"Check inputs","OK")))))</f>
        <v/>
      </c>
    </row>
    <row r="519" ht="22" customHeight="1" spans="1:5" x14ac:dyDescent="0.25">
      <c r="A519" s="12"/>
      <c r="B519" s="12"/>
      <c r="C519" s="14"/>
      <c r="D519" s="14"/>
      <c r="E519" s="17" t="str">
        <f>IF(COUNTA($A519:$D519)=0,"",IF($A519="","Check ID",IF(SUMPRODUCT(--(Objects!$A$2:$A$300=$A519))=0,"Check ID",IF(SUMPRODUCT(--(Objects!$A$2:$A$300=$A519))&gt;1,"Duplicate ID",IF(OR(NOT(AND(ISNUMBER(B519),N(B519)&gt;=1,N(B519)&lt;=1000,N(B519)=INT(N(B519)))),NOT(AND(ISNUMBER(C519),N(C519)&gt;=0,N(C519)&lt;=1000000000)),NOT(AND(ISNUMBER(D519),N(D519)&gt;=0,N(D519)&lt;=1000000000))),"Check inputs","OK")))))</f>
        <v/>
      </c>
    </row>
    <row r="520" ht="22" customHeight="1" spans="1:5" x14ac:dyDescent="0.25">
      <c r="A520" s="12"/>
      <c r="B520" s="12"/>
      <c r="C520" s="14"/>
      <c r="D520" s="14"/>
      <c r="E520" s="17" t="str">
        <f>IF(COUNTA($A520:$D520)=0,"",IF($A520="","Check ID",IF(SUMPRODUCT(--(Objects!$A$2:$A$300=$A520))=0,"Check ID",IF(SUMPRODUCT(--(Objects!$A$2:$A$300=$A520))&gt;1,"Duplicate ID",IF(OR(NOT(AND(ISNUMBER(B520),N(B520)&gt;=1,N(B520)&lt;=1000,N(B520)=INT(N(B520)))),NOT(AND(ISNUMBER(C520),N(C520)&gt;=0,N(C520)&lt;=1000000000)),NOT(AND(ISNUMBER(D520),N(D520)&gt;=0,N(D520)&lt;=1000000000))),"Check inputs","OK")))))</f>
        <v/>
      </c>
    </row>
    <row r="521" ht="22" customHeight="1" spans="1:5" x14ac:dyDescent="0.25">
      <c r="A521" s="12"/>
      <c r="B521" s="12"/>
      <c r="C521" s="14"/>
      <c r="D521" s="14"/>
      <c r="E521" s="17" t="str">
        <f>IF(COUNTA($A521:$D521)=0,"",IF($A521="","Check ID",IF(SUMPRODUCT(--(Objects!$A$2:$A$300=$A521))=0,"Check ID",IF(SUMPRODUCT(--(Objects!$A$2:$A$300=$A521))&gt;1,"Duplicate ID",IF(OR(NOT(AND(ISNUMBER(B521),N(B521)&gt;=1,N(B521)&lt;=1000,N(B521)=INT(N(B521)))),NOT(AND(ISNUMBER(C521),N(C521)&gt;=0,N(C521)&lt;=1000000000)),NOT(AND(ISNUMBER(D521),N(D521)&gt;=0,N(D521)&lt;=1000000000))),"Check inputs","OK")))))</f>
        <v/>
      </c>
    </row>
    <row r="522" ht="22" customHeight="1" spans="1:5" x14ac:dyDescent="0.25">
      <c r="A522" s="12"/>
      <c r="B522" s="12"/>
      <c r="C522" s="14"/>
      <c r="D522" s="14"/>
      <c r="E522" s="17" t="str">
        <f>IF(COUNTA($A522:$D522)=0,"",IF($A522="","Check ID",IF(SUMPRODUCT(--(Objects!$A$2:$A$300=$A522))=0,"Check ID",IF(SUMPRODUCT(--(Objects!$A$2:$A$300=$A522))&gt;1,"Duplicate ID",IF(OR(NOT(AND(ISNUMBER(B522),N(B522)&gt;=1,N(B522)&lt;=1000,N(B522)=INT(N(B522)))),NOT(AND(ISNUMBER(C522),N(C522)&gt;=0,N(C522)&lt;=1000000000)),NOT(AND(ISNUMBER(D522),N(D522)&gt;=0,N(D522)&lt;=1000000000))),"Check inputs","OK")))))</f>
        <v/>
      </c>
    </row>
    <row r="523" ht="22" customHeight="1" spans="1:5" x14ac:dyDescent="0.25">
      <c r="A523" s="12"/>
      <c r="B523" s="12"/>
      <c r="C523" s="14"/>
      <c r="D523" s="14"/>
      <c r="E523" s="17" t="str">
        <f>IF(COUNTA($A523:$D523)=0,"",IF($A523="","Check ID",IF(SUMPRODUCT(--(Objects!$A$2:$A$300=$A523))=0,"Check ID",IF(SUMPRODUCT(--(Objects!$A$2:$A$300=$A523))&gt;1,"Duplicate ID",IF(OR(NOT(AND(ISNUMBER(B523),N(B523)&gt;=1,N(B523)&lt;=1000,N(B523)=INT(N(B523)))),NOT(AND(ISNUMBER(C523),N(C523)&gt;=0,N(C523)&lt;=1000000000)),NOT(AND(ISNUMBER(D523),N(D523)&gt;=0,N(D523)&lt;=1000000000))),"Check inputs","OK")))))</f>
        <v/>
      </c>
    </row>
    <row r="524" ht="22" customHeight="1" spans="1:5" x14ac:dyDescent="0.25">
      <c r="A524" s="12"/>
      <c r="B524" s="12"/>
      <c r="C524" s="14"/>
      <c r="D524" s="14"/>
      <c r="E524" s="17" t="str">
        <f>IF(COUNTA($A524:$D524)=0,"",IF($A524="","Check ID",IF(SUMPRODUCT(--(Objects!$A$2:$A$300=$A524))=0,"Check ID",IF(SUMPRODUCT(--(Objects!$A$2:$A$300=$A524))&gt;1,"Duplicate ID",IF(OR(NOT(AND(ISNUMBER(B524),N(B524)&gt;=1,N(B524)&lt;=1000,N(B524)=INT(N(B524)))),NOT(AND(ISNUMBER(C524),N(C524)&gt;=0,N(C524)&lt;=1000000000)),NOT(AND(ISNUMBER(D524),N(D524)&gt;=0,N(D524)&lt;=1000000000))),"Check inputs","OK")))))</f>
        <v/>
      </c>
    </row>
    <row r="525" ht="22" customHeight="1" spans="1:5" x14ac:dyDescent="0.25">
      <c r="A525" s="12"/>
      <c r="B525" s="12"/>
      <c r="C525" s="14"/>
      <c r="D525" s="14"/>
      <c r="E525" s="17" t="str">
        <f>IF(COUNTA($A525:$D525)=0,"",IF($A525="","Check ID",IF(SUMPRODUCT(--(Objects!$A$2:$A$300=$A525))=0,"Check ID",IF(SUMPRODUCT(--(Objects!$A$2:$A$300=$A525))&gt;1,"Duplicate ID",IF(OR(NOT(AND(ISNUMBER(B525),N(B525)&gt;=1,N(B525)&lt;=1000,N(B525)=INT(N(B525)))),NOT(AND(ISNUMBER(C525),N(C525)&gt;=0,N(C525)&lt;=1000000000)),NOT(AND(ISNUMBER(D525),N(D525)&gt;=0,N(D525)&lt;=1000000000))),"Check inputs","OK")))))</f>
        <v/>
      </c>
    </row>
    <row r="526" ht="22" customHeight="1" spans="1:5" x14ac:dyDescent="0.25">
      <c r="A526" s="12"/>
      <c r="B526" s="12"/>
      <c r="C526" s="14"/>
      <c r="D526" s="14"/>
      <c r="E526" s="17" t="str">
        <f>IF(COUNTA($A526:$D526)=0,"",IF($A526="","Check ID",IF(SUMPRODUCT(--(Objects!$A$2:$A$300=$A526))=0,"Check ID",IF(SUMPRODUCT(--(Objects!$A$2:$A$300=$A526))&gt;1,"Duplicate ID",IF(OR(NOT(AND(ISNUMBER(B526),N(B526)&gt;=1,N(B526)&lt;=1000,N(B526)=INT(N(B526)))),NOT(AND(ISNUMBER(C526),N(C526)&gt;=0,N(C526)&lt;=1000000000)),NOT(AND(ISNUMBER(D526),N(D526)&gt;=0,N(D526)&lt;=1000000000))),"Check inputs","OK")))))</f>
        <v/>
      </c>
    </row>
    <row r="527" ht="22" customHeight="1" spans="1:5" x14ac:dyDescent="0.25">
      <c r="A527" s="12"/>
      <c r="B527" s="12"/>
      <c r="C527" s="14"/>
      <c r="D527" s="14"/>
      <c r="E527" s="17" t="str">
        <f>IF(COUNTA($A527:$D527)=0,"",IF($A527="","Check ID",IF(SUMPRODUCT(--(Objects!$A$2:$A$300=$A527))=0,"Check ID",IF(SUMPRODUCT(--(Objects!$A$2:$A$300=$A527))&gt;1,"Duplicate ID",IF(OR(NOT(AND(ISNUMBER(B527),N(B527)&gt;=1,N(B527)&lt;=1000,N(B527)=INT(N(B527)))),NOT(AND(ISNUMBER(C527),N(C527)&gt;=0,N(C527)&lt;=1000000000)),NOT(AND(ISNUMBER(D527),N(D527)&gt;=0,N(D527)&lt;=1000000000))),"Check inputs","OK")))))</f>
        <v/>
      </c>
    </row>
    <row r="528" ht="22" customHeight="1" spans="1:5" x14ac:dyDescent="0.25">
      <c r="A528" s="12"/>
      <c r="B528" s="12"/>
      <c r="C528" s="14"/>
      <c r="D528" s="14"/>
      <c r="E528" s="17" t="str">
        <f>IF(COUNTA($A528:$D528)=0,"",IF($A528="","Check ID",IF(SUMPRODUCT(--(Objects!$A$2:$A$300=$A528))=0,"Check ID",IF(SUMPRODUCT(--(Objects!$A$2:$A$300=$A528))&gt;1,"Duplicate ID",IF(OR(NOT(AND(ISNUMBER(B528),N(B528)&gt;=1,N(B528)&lt;=1000,N(B528)=INT(N(B528)))),NOT(AND(ISNUMBER(C528),N(C528)&gt;=0,N(C528)&lt;=1000000000)),NOT(AND(ISNUMBER(D528),N(D528)&gt;=0,N(D528)&lt;=1000000000))),"Check inputs","OK")))))</f>
        <v/>
      </c>
    </row>
    <row r="529" ht="22" customHeight="1" spans="1:5" x14ac:dyDescent="0.25">
      <c r="A529" s="12"/>
      <c r="B529" s="12"/>
      <c r="C529" s="14"/>
      <c r="D529" s="14"/>
      <c r="E529" s="17" t="str">
        <f>IF(COUNTA($A529:$D529)=0,"",IF($A529="","Check ID",IF(SUMPRODUCT(--(Objects!$A$2:$A$300=$A529))=0,"Check ID",IF(SUMPRODUCT(--(Objects!$A$2:$A$300=$A529))&gt;1,"Duplicate ID",IF(OR(NOT(AND(ISNUMBER(B529),N(B529)&gt;=1,N(B529)&lt;=1000,N(B529)=INT(N(B529)))),NOT(AND(ISNUMBER(C529),N(C529)&gt;=0,N(C529)&lt;=1000000000)),NOT(AND(ISNUMBER(D529),N(D529)&gt;=0,N(D529)&lt;=1000000000))),"Check inputs","OK")))))</f>
        <v/>
      </c>
    </row>
    <row r="530" ht="22" customHeight="1" spans="1:5" x14ac:dyDescent="0.25">
      <c r="A530" s="12"/>
      <c r="B530" s="12"/>
      <c r="C530" s="14"/>
      <c r="D530" s="14"/>
      <c r="E530" s="17" t="str">
        <f>IF(COUNTA($A530:$D530)=0,"",IF($A530="","Check ID",IF(SUMPRODUCT(--(Objects!$A$2:$A$300=$A530))=0,"Check ID",IF(SUMPRODUCT(--(Objects!$A$2:$A$300=$A530))&gt;1,"Duplicate ID",IF(OR(NOT(AND(ISNUMBER(B530),N(B530)&gt;=1,N(B530)&lt;=1000,N(B530)=INT(N(B530)))),NOT(AND(ISNUMBER(C530),N(C530)&gt;=0,N(C530)&lt;=1000000000)),NOT(AND(ISNUMBER(D530),N(D530)&gt;=0,N(D530)&lt;=1000000000))),"Check inputs","OK")))))</f>
        <v/>
      </c>
    </row>
    <row r="531" ht="22" customHeight="1" spans="1:5" x14ac:dyDescent="0.25">
      <c r="A531" s="12"/>
      <c r="B531" s="12"/>
      <c r="C531" s="14"/>
      <c r="D531" s="14"/>
      <c r="E531" s="17" t="str">
        <f>IF(COUNTA($A531:$D531)=0,"",IF($A531="","Check ID",IF(SUMPRODUCT(--(Objects!$A$2:$A$300=$A531))=0,"Check ID",IF(SUMPRODUCT(--(Objects!$A$2:$A$300=$A531))&gt;1,"Duplicate ID",IF(OR(NOT(AND(ISNUMBER(B531),N(B531)&gt;=1,N(B531)&lt;=1000,N(B531)=INT(N(B531)))),NOT(AND(ISNUMBER(C531),N(C531)&gt;=0,N(C531)&lt;=1000000000)),NOT(AND(ISNUMBER(D531),N(D531)&gt;=0,N(D531)&lt;=1000000000))),"Check inputs","OK")))))</f>
        <v/>
      </c>
    </row>
    <row r="532" ht="22" customHeight="1" spans="1:5" x14ac:dyDescent="0.25">
      <c r="A532" s="12"/>
      <c r="B532" s="12"/>
      <c r="C532" s="14"/>
      <c r="D532" s="14"/>
      <c r="E532" s="17" t="str">
        <f>IF(COUNTA($A532:$D532)=0,"",IF($A532="","Check ID",IF(SUMPRODUCT(--(Objects!$A$2:$A$300=$A532))=0,"Check ID",IF(SUMPRODUCT(--(Objects!$A$2:$A$300=$A532))&gt;1,"Duplicate ID",IF(OR(NOT(AND(ISNUMBER(B532),N(B532)&gt;=1,N(B532)&lt;=1000,N(B532)=INT(N(B532)))),NOT(AND(ISNUMBER(C532),N(C532)&gt;=0,N(C532)&lt;=1000000000)),NOT(AND(ISNUMBER(D532),N(D532)&gt;=0,N(D532)&lt;=1000000000))),"Check inputs","OK")))))</f>
        <v/>
      </c>
    </row>
    <row r="533" ht="22" customHeight="1" spans="1:5" x14ac:dyDescent="0.25">
      <c r="A533" s="12"/>
      <c r="B533" s="12"/>
      <c r="C533" s="14"/>
      <c r="D533" s="14"/>
      <c r="E533" s="17" t="str">
        <f>IF(COUNTA($A533:$D533)=0,"",IF($A533="","Check ID",IF(SUMPRODUCT(--(Objects!$A$2:$A$300=$A533))=0,"Check ID",IF(SUMPRODUCT(--(Objects!$A$2:$A$300=$A533))&gt;1,"Duplicate ID",IF(OR(NOT(AND(ISNUMBER(B533),N(B533)&gt;=1,N(B533)&lt;=1000,N(B533)=INT(N(B533)))),NOT(AND(ISNUMBER(C533),N(C533)&gt;=0,N(C533)&lt;=1000000000)),NOT(AND(ISNUMBER(D533),N(D533)&gt;=0,N(D533)&lt;=1000000000))),"Check inputs","OK")))))</f>
        <v/>
      </c>
    </row>
    <row r="534" ht="22" customHeight="1" spans="1:5" x14ac:dyDescent="0.25">
      <c r="A534" s="12"/>
      <c r="B534" s="12"/>
      <c r="C534" s="14"/>
      <c r="D534" s="14"/>
      <c r="E534" s="17" t="str">
        <f>IF(COUNTA($A534:$D534)=0,"",IF($A534="","Check ID",IF(SUMPRODUCT(--(Objects!$A$2:$A$300=$A534))=0,"Check ID",IF(SUMPRODUCT(--(Objects!$A$2:$A$300=$A534))&gt;1,"Duplicate ID",IF(OR(NOT(AND(ISNUMBER(B534),N(B534)&gt;=1,N(B534)&lt;=1000,N(B534)=INT(N(B534)))),NOT(AND(ISNUMBER(C534),N(C534)&gt;=0,N(C534)&lt;=1000000000)),NOT(AND(ISNUMBER(D534),N(D534)&gt;=0,N(D534)&lt;=1000000000))),"Check inputs","OK")))))</f>
        <v/>
      </c>
    </row>
    <row r="535" ht="22" customHeight="1" spans="1:5" x14ac:dyDescent="0.25">
      <c r="A535" s="12"/>
      <c r="B535" s="12"/>
      <c r="C535" s="14"/>
      <c r="D535" s="14"/>
      <c r="E535" s="17" t="str">
        <f>IF(COUNTA($A535:$D535)=0,"",IF($A535="","Check ID",IF(SUMPRODUCT(--(Objects!$A$2:$A$300=$A535))=0,"Check ID",IF(SUMPRODUCT(--(Objects!$A$2:$A$300=$A535))&gt;1,"Duplicate ID",IF(OR(NOT(AND(ISNUMBER(B535),N(B535)&gt;=1,N(B535)&lt;=1000,N(B535)=INT(N(B535)))),NOT(AND(ISNUMBER(C535),N(C535)&gt;=0,N(C535)&lt;=1000000000)),NOT(AND(ISNUMBER(D535),N(D535)&gt;=0,N(D535)&lt;=1000000000))),"Check inputs","OK")))))</f>
        <v/>
      </c>
    </row>
    <row r="536" ht="22" customHeight="1" spans="1:5" x14ac:dyDescent="0.25">
      <c r="A536" s="12"/>
      <c r="B536" s="12"/>
      <c r="C536" s="14"/>
      <c r="D536" s="14"/>
      <c r="E536" s="17" t="str">
        <f>IF(COUNTA($A536:$D536)=0,"",IF($A536="","Check ID",IF(SUMPRODUCT(--(Objects!$A$2:$A$300=$A536))=0,"Check ID",IF(SUMPRODUCT(--(Objects!$A$2:$A$300=$A536))&gt;1,"Duplicate ID",IF(OR(NOT(AND(ISNUMBER(B536),N(B536)&gt;=1,N(B536)&lt;=1000,N(B536)=INT(N(B536)))),NOT(AND(ISNUMBER(C536),N(C536)&gt;=0,N(C536)&lt;=1000000000)),NOT(AND(ISNUMBER(D536),N(D536)&gt;=0,N(D536)&lt;=1000000000))),"Check inputs","OK")))))</f>
        <v/>
      </c>
    </row>
    <row r="537" ht="22" customHeight="1" spans="1:5" x14ac:dyDescent="0.25">
      <c r="A537" s="12"/>
      <c r="B537" s="12"/>
      <c r="C537" s="14"/>
      <c r="D537" s="14"/>
      <c r="E537" s="17" t="str">
        <f>IF(COUNTA($A537:$D537)=0,"",IF($A537="","Check ID",IF(SUMPRODUCT(--(Objects!$A$2:$A$300=$A537))=0,"Check ID",IF(SUMPRODUCT(--(Objects!$A$2:$A$300=$A537))&gt;1,"Duplicate ID",IF(OR(NOT(AND(ISNUMBER(B537),N(B537)&gt;=1,N(B537)&lt;=1000,N(B537)=INT(N(B537)))),NOT(AND(ISNUMBER(C537),N(C537)&gt;=0,N(C537)&lt;=1000000000)),NOT(AND(ISNUMBER(D537),N(D537)&gt;=0,N(D537)&lt;=1000000000))),"Check inputs","OK")))))</f>
        <v/>
      </c>
    </row>
    <row r="538" ht="22" customHeight="1" spans="1:5" x14ac:dyDescent="0.25">
      <c r="A538" s="12"/>
      <c r="B538" s="12"/>
      <c r="C538" s="14"/>
      <c r="D538" s="14"/>
      <c r="E538" s="17" t="str">
        <f>IF(COUNTA($A538:$D538)=0,"",IF($A538="","Check ID",IF(SUMPRODUCT(--(Objects!$A$2:$A$300=$A538))=0,"Check ID",IF(SUMPRODUCT(--(Objects!$A$2:$A$300=$A538))&gt;1,"Duplicate ID",IF(OR(NOT(AND(ISNUMBER(B538),N(B538)&gt;=1,N(B538)&lt;=1000,N(B538)=INT(N(B538)))),NOT(AND(ISNUMBER(C538),N(C538)&gt;=0,N(C538)&lt;=1000000000)),NOT(AND(ISNUMBER(D538),N(D538)&gt;=0,N(D538)&lt;=1000000000))),"Check inputs","OK")))))</f>
        <v/>
      </c>
    </row>
    <row r="539" ht="22" customHeight="1" spans="1:5" x14ac:dyDescent="0.25">
      <c r="A539" s="12"/>
      <c r="B539" s="12"/>
      <c r="C539" s="14"/>
      <c r="D539" s="14"/>
      <c r="E539" s="17" t="str">
        <f>IF(COUNTA($A539:$D539)=0,"",IF($A539="","Check ID",IF(SUMPRODUCT(--(Objects!$A$2:$A$300=$A539))=0,"Check ID",IF(SUMPRODUCT(--(Objects!$A$2:$A$300=$A539))&gt;1,"Duplicate ID",IF(OR(NOT(AND(ISNUMBER(B539),N(B539)&gt;=1,N(B539)&lt;=1000,N(B539)=INT(N(B539)))),NOT(AND(ISNUMBER(C539),N(C539)&gt;=0,N(C539)&lt;=1000000000)),NOT(AND(ISNUMBER(D539),N(D539)&gt;=0,N(D539)&lt;=1000000000))),"Check inputs","OK")))))</f>
        <v/>
      </c>
    </row>
    <row r="540" ht="22" customHeight="1" spans="1:5" x14ac:dyDescent="0.25">
      <c r="A540" s="12"/>
      <c r="B540" s="12"/>
      <c r="C540" s="14"/>
      <c r="D540" s="14"/>
      <c r="E540" s="17" t="str">
        <f>IF(COUNTA($A540:$D540)=0,"",IF($A540="","Check ID",IF(SUMPRODUCT(--(Objects!$A$2:$A$300=$A540))=0,"Check ID",IF(SUMPRODUCT(--(Objects!$A$2:$A$300=$A540))&gt;1,"Duplicate ID",IF(OR(NOT(AND(ISNUMBER(B540),N(B540)&gt;=1,N(B540)&lt;=1000,N(B540)=INT(N(B540)))),NOT(AND(ISNUMBER(C540),N(C540)&gt;=0,N(C540)&lt;=1000000000)),NOT(AND(ISNUMBER(D540),N(D540)&gt;=0,N(D540)&lt;=1000000000))),"Check inputs","OK")))))</f>
        <v/>
      </c>
    </row>
    <row r="541" ht="22" customHeight="1" spans="1:5" x14ac:dyDescent="0.25">
      <c r="A541" s="12"/>
      <c r="B541" s="12"/>
      <c r="C541" s="14"/>
      <c r="D541" s="14"/>
      <c r="E541" s="17" t="str">
        <f>IF(COUNTA($A541:$D541)=0,"",IF($A541="","Check ID",IF(SUMPRODUCT(--(Objects!$A$2:$A$300=$A541))=0,"Check ID",IF(SUMPRODUCT(--(Objects!$A$2:$A$300=$A541))&gt;1,"Duplicate ID",IF(OR(NOT(AND(ISNUMBER(B541),N(B541)&gt;=1,N(B541)&lt;=1000,N(B541)=INT(N(B541)))),NOT(AND(ISNUMBER(C541),N(C541)&gt;=0,N(C541)&lt;=1000000000)),NOT(AND(ISNUMBER(D541),N(D541)&gt;=0,N(D541)&lt;=1000000000))),"Check inputs","OK")))))</f>
        <v/>
      </c>
    </row>
    <row r="542" ht="22" customHeight="1" spans="1:5" x14ac:dyDescent="0.25">
      <c r="A542" s="12"/>
      <c r="B542" s="12"/>
      <c r="C542" s="14"/>
      <c r="D542" s="14"/>
      <c r="E542" s="17" t="str">
        <f>IF(COUNTA($A542:$D542)=0,"",IF($A542="","Check ID",IF(SUMPRODUCT(--(Objects!$A$2:$A$300=$A542))=0,"Check ID",IF(SUMPRODUCT(--(Objects!$A$2:$A$300=$A542))&gt;1,"Duplicate ID",IF(OR(NOT(AND(ISNUMBER(B542),N(B542)&gt;=1,N(B542)&lt;=1000,N(B542)=INT(N(B542)))),NOT(AND(ISNUMBER(C542),N(C542)&gt;=0,N(C542)&lt;=1000000000)),NOT(AND(ISNUMBER(D542),N(D542)&gt;=0,N(D542)&lt;=1000000000))),"Check inputs","OK")))))</f>
        <v/>
      </c>
    </row>
    <row r="543" ht="22" customHeight="1" spans="1:5" x14ac:dyDescent="0.25">
      <c r="A543" s="12"/>
      <c r="B543" s="12"/>
      <c r="C543" s="14"/>
      <c r="D543" s="14"/>
      <c r="E543" s="17" t="str">
        <f>IF(COUNTA($A543:$D543)=0,"",IF($A543="","Check ID",IF(SUMPRODUCT(--(Objects!$A$2:$A$300=$A543))=0,"Check ID",IF(SUMPRODUCT(--(Objects!$A$2:$A$300=$A543))&gt;1,"Duplicate ID",IF(OR(NOT(AND(ISNUMBER(B543),N(B543)&gt;=1,N(B543)&lt;=1000,N(B543)=INT(N(B543)))),NOT(AND(ISNUMBER(C543),N(C543)&gt;=0,N(C543)&lt;=1000000000)),NOT(AND(ISNUMBER(D543),N(D543)&gt;=0,N(D543)&lt;=1000000000))),"Check inputs","OK")))))</f>
        <v/>
      </c>
    </row>
    <row r="544" ht="22" customHeight="1" spans="1:5" x14ac:dyDescent="0.25">
      <c r="A544" s="12"/>
      <c r="B544" s="12"/>
      <c r="C544" s="14"/>
      <c r="D544" s="14"/>
      <c r="E544" s="17" t="str">
        <f>IF(COUNTA($A544:$D544)=0,"",IF($A544="","Check ID",IF(SUMPRODUCT(--(Objects!$A$2:$A$300=$A544))=0,"Check ID",IF(SUMPRODUCT(--(Objects!$A$2:$A$300=$A544))&gt;1,"Duplicate ID",IF(OR(NOT(AND(ISNUMBER(B544),N(B544)&gt;=1,N(B544)&lt;=1000,N(B544)=INT(N(B544)))),NOT(AND(ISNUMBER(C544),N(C544)&gt;=0,N(C544)&lt;=1000000000)),NOT(AND(ISNUMBER(D544),N(D544)&gt;=0,N(D544)&lt;=1000000000))),"Check inputs","OK")))))</f>
        <v/>
      </c>
    </row>
    <row r="545" ht="22" customHeight="1" spans="1:5" x14ac:dyDescent="0.25">
      <c r="A545" s="12"/>
      <c r="B545" s="12"/>
      <c r="C545" s="14"/>
      <c r="D545" s="14"/>
      <c r="E545" s="17" t="str">
        <f>IF(COUNTA($A545:$D545)=0,"",IF($A545="","Check ID",IF(SUMPRODUCT(--(Objects!$A$2:$A$300=$A545))=0,"Check ID",IF(SUMPRODUCT(--(Objects!$A$2:$A$300=$A545))&gt;1,"Duplicate ID",IF(OR(NOT(AND(ISNUMBER(B545),N(B545)&gt;=1,N(B545)&lt;=1000,N(B545)=INT(N(B545)))),NOT(AND(ISNUMBER(C545),N(C545)&gt;=0,N(C545)&lt;=1000000000)),NOT(AND(ISNUMBER(D545),N(D545)&gt;=0,N(D545)&lt;=1000000000))),"Check inputs","OK")))))</f>
        <v/>
      </c>
    </row>
    <row r="546" ht="22" customHeight="1" spans="1:5" x14ac:dyDescent="0.25">
      <c r="A546" s="12"/>
      <c r="B546" s="12"/>
      <c r="C546" s="14"/>
      <c r="D546" s="14"/>
      <c r="E546" s="17" t="str">
        <f>IF(COUNTA($A546:$D546)=0,"",IF($A546="","Check ID",IF(SUMPRODUCT(--(Objects!$A$2:$A$300=$A546))=0,"Check ID",IF(SUMPRODUCT(--(Objects!$A$2:$A$300=$A546))&gt;1,"Duplicate ID",IF(OR(NOT(AND(ISNUMBER(B546),N(B546)&gt;=1,N(B546)&lt;=1000,N(B546)=INT(N(B546)))),NOT(AND(ISNUMBER(C546),N(C546)&gt;=0,N(C546)&lt;=1000000000)),NOT(AND(ISNUMBER(D546),N(D546)&gt;=0,N(D546)&lt;=1000000000))),"Check inputs","OK")))))</f>
        <v/>
      </c>
    </row>
    <row r="547" ht="22" customHeight="1" spans="1:5" x14ac:dyDescent="0.25">
      <c r="A547" s="12"/>
      <c r="B547" s="12"/>
      <c r="C547" s="14"/>
      <c r="D547" s="14"/>
      <c r="E547" s="17" t="str">
        <f>IF(COUNTA($A547:$D547)=0,"",IF($A547="","Check ID",IF(SUMPRODUCT(--(Objects!$A$2:$A$300=$A547))=0,"Check ID",IF(SUMPRODUCT(--(Objects!$A$2:$A$300=$A547))&gt;1,"Duplicate ID",IF(OR(NOT(AND(ISNUMBER(B547),N(B547)&gt;=1,N(B547)&lt;=1000,N(B547)=INT(N(B547)))),NOT(AND(ISNUMBER(C547),N(C547)&gt;=0,N(C547)&lt;=1000000000)),NOT(AND(ISNUMBER(D547),N(D547)&gt;=0,N(D547)&lt;=1000000000))),"Check inputs","OK")))))</f>
        <v/>
      </c>
    </row>
    <row r="548" ht="22" customHeight="1" spans="1:5" x14ac:dyDescent="0.25">
      <c r="A548" s="12"/>
      <c r="B548" s="12"/>
      <c r="C548" s="14"/>
      <c r="D548" s="14"/>
      <c r="E548" s="17" t="str">
        <f>IF(COUNTA($A548:$D548)=0,"",IF($A548="","Check ID",IF(SUMPRODUCT(--(Objects!$A$2:$A$300=$A548))=0,"Check ID",IF(SUMPRODUCT(--(Objects!$A$2:$A$300=$A548))&gt;1,"Duplicate ID",IF(OR(NOT(AND(ISNUMBER(B548),N(B548)&gt;=1,N(B548)&lt;=1000,N(B548)=INT(N(B548)))),NOT(AND(ISNUMBER(C548),N(C548)&gt;=0,N(C548)&lt;=1000000000)),NOT(AND(ISNUMBER(D548),N(D548)&gt;=0,N(D548)&lt;=1000000000))),"Check inputs","OK")))))</f>
        <v/>
      </c>
    </row>
    <row r="549" ht="22" customHeight="1" spans="1:5" x14ac:dyDescent="0.25">
      <c r="A549" s="12"/>
      <c r="B549" s="12"/>
      <c r="C549" s="14"/>
      <c r="D549" s="14"/>
      <c r="E549" s="17" t="str">
        <f>IF(COUNTA($A549:$D549)=0,"",IF($A549="","Check ID",IF(SUMPRODUCT(--(Objects!$A$2:$A$300=$A549))=0,"Check ID",IF(SUMPRODUCT(--(Objects!$A$2:$A$300=$A549))&gt;1,"Duplicate ID",IF(OR(NOT(AND(ISNUMBER(B549),N(B549)&gt;=1,N(B549)&lt;=1000,N(B549)=INT(N(B549)))),NOT(AND(ISNUMBER(C549),N(C549)&gt;=0,N(C549)&lt;=1000000000)),NOT(AND(ISNUMBER(D549),N(D549)&gt;=0,N(D549)&lt;=1000000000))),"Check inputs","OK")))))</f>
        <v/>
      </c>
    </row>
    <row r="550" ht="22" customHeight="1" spans="1:5" x14ac:dyDescent="0.25">
      <c r="A550" s="12"/>
      <c r="B550" s="12"/>
      <c r="C550" s="14"/>
      <c r="D550" s="14"/>
      <c r="E550" s="17" t="str">
        <f>IF(COUNTA($A550:$D550)=0,"",IF($A550="","Check ID",IF(SUMPRODUCT(--(Objects!$A$2:$A$300=$A550))=0,"Check ID",IF(SUMPRODUCT(--(Objects!$A$2:$A$300=$A550))&gt;1,"Duplicate ID",IF(OR(NOT(AND(ISNUMBER(B550),N(B550)&gt;=1,N(B550)&lt;=1000,N(B550)=INT(N(B550)))),NOT(AND(ISNUMBER(C550),N(C550)&gt;=0,N(C550)&lt;=1000000000)),NOT(AND(ISNUMBER(D550),N(D550)&gt;=0,N(D550)&lt;=1000000000))),"Check inputs","OK")))))</f>
        <v/>
      </c>
    </row>
    <row r="551" ht="22" customHeight="1" spans="1:5" x14ac:dyDescent="0.25">
      <c r="A551" s="12"/>
      <c r="B551" s="12"/>
      <c r="C551" s="14"/>
      <c r="D551" s="14"/>
      <c r="E551" s="17" t="str">
        <f>IF(COUNTA($A551:$D551)=0,"",IF($A551="","Check ID",IF(SUMPRODUCT(--(Objects!$A$2:$A$300=$A551))=0,"Check ID",IF(SUMPRODUCT(--(Objects!$A$2:$A$300=$A551))&gt;1,"Duplicate ID",IF(OR(NOT(AND(ISNUMBER(B551),N(B551)&gt;=1,N(B551)&lt;=1000,N(B551)=INT(N(B551)))),NOT(AND(ISNUMBER(C551),N(C551)&gt;=0,N(C551)&lt;=1000000000)),NOT(AND(ISNUMBER(D551),N(D551)&gt;=0,N(D551)&lt;=1000000000))),"Check inputs","OK")))))</f>
        <v/>
      </c>
    </row>
    <row r="552" ht="22" customHeight="1" spans="1:5" x14ac:dyDescent="0.25">
      <c r="A552" s="12"/>
      <c r="B552" s="12"/>
      <c r="C552" s="14"/>
      <c r="D552" s="14"/>
      <c r="E552" s="17" t="str">
        <f>IF(COUNTA($A552:$D552)=0,"",IF($A552="","Check ID",IF(SUMPRODUCT(--(Objects!$A$2:$A$300=$A552))=0,"Check ID",IF(SUMPRODUCT(--(Objects!$A$2:$A$300=$A552))&gt;1,"Duplicate ID",IF(OR(NOT(AND(ISNUMBER(B552),N(B552)&gt;=1,N(B552)&lt;=1000,N(B552)=INT(N(B552)))),NOT(AND(ISNUMBER(C552),N(C552)&gt;=0,N(C552)&lt;=1000000000)),NOT(AND(ISNUMBER(D552),N(D552)&gt;=0,N(D552)&lt;=1000000000))),"Check inputs","OK")))))</f>
        <v/>
      </c>
    </row>
    <row r="553" ht="22" customHeight="1" spans="1:5" x14ac:dyDescent="0.25">
      <c r="A553" s="12"/>
      <c r="B553" s="12"/>
      <c r="C553" s="14"/>
      <c r="D553" s="14"/>
      <c r="E553" s="17" t="str">
        <f>IF(COUNTA($A553:$D553)=0,"",IF($A553="","Check ID",IF(SUMPRODUCT(--(Objects!$A$2:$A$300=$A553))=0,"Check ID",IF(SUMPRODUCT(--(Objects!$A$2:$A$300=$A553))&gt;1,"Duplicate ID",IF(OR(NOT(AND(ISNUMBER(B553),N(B553)&gt;=1,N(B553)&lt;=1000,N(B553)=INT(N(B553)))),NOT(AND(ISNUMBER(C553),N(C553)&gt;=0,N(C553)&lt;=1000000000)),NOT(AND(ISNUMBER(D553),N(D553)&gt;=0,N(D553)&lt;=1000000000))),"Check inputs","OK")))))</f>
        <v/>
      </c>
    </row>
    <row r="554" ht="22" customHeight="1" spans="1:5" x14ac:dyDescent="0.25">
      <c r="A554" s="12"/>
      <c r="B554" s="12"/>
      <c r="C554" s="14"/>
      <c r="D554" s="14"/>
      <c r="E554" s="17" t="str">
        <f>IF(COUNTA($A554:$D554)=0,"",IF($A554="","Check ID",IF(SUMPRODUCT(--(Objects!$A$2:$A$300=$A554))=0,"Check ID",IF(SUMPRODUCT(--(Objects!$A$2:$A$300=$A554))&gt;1,"Duplicate ID",IF(OR(NOT(AND(ISNUMBER(B554),N(B554)&gt;=1,N(B554)&lt;=1000,N(B554)=INT(N(B554)))),NOT(AND(ISNUMBER(C554),N(C554)&gt;=0,N(C554)&lt;=1000000000)),NOT(AND(ISNUMBER(D554),N(D554)&gt;=0,N(D554)&lt;=1000000000))),"Check inputs","OK")))))</f>
        <v/>
      </c>
    </row>
    <row r="555" ht="22" customHeight="1" spans="1:5" x14ac:dyDescent="0.25">
      <c r="A555" s="12"/>
      <c r="B555" s="12"/>
      <c r="C555" s="14"/>
      <c r="D555" s="14"/>
      <c r="E555" s="17" t="str">
        <f>IF(COUNTA($A555:$D555)=0,"",IF($A555="","Check ID",IF(SUMPRODUCT(--(Objects!$A$2:$A$300=$A555))=0,"Check ID",IF(SUMPRODUCT(--(Objects!$A$2:$A$300=$A555))&gt;1,"Duplicate ID",IF(OR(NOT(AND(ISNUMBER(B555),N(B555)&gt;=1,N(B555)&lt;=1000,N(B555)=INT(N(B555)))),NOT(AND(ISNUMBER(C555),N(C555)&gt;=0,N(C555)&lt;=1000000000)),NOT(AND(ISNUMBER(D555),N(D555)&gt;=0,N(D555)&lt;=1000000000))),"Check inputs","OK")))))</f>
        <v/>
      </c>
    </row>
    <row r="556" ht="22" customHeight="1" spans="1:5" x14ac:dyDescent="0.25">
      <c r="A556" s="12"/>
      <c r="B556" s="12"/>
      <c r="C556" s="14"/>
      <c r="D556" s="14"/>
      <c r="E556" s="17" t="str">
        <f>IF(COUNTA($A556:$D556)=0,"",IF($A556="","Check ID",IF(SUMPRODUCT(--(Objects!$A$2:$A$300=$A556))=0,"Check ID",IF(SUMPRODUCT(--(Objects!$A$2:$A$300=$A556))&gt;1,"Duplicate ID",IF(OR(NOT(AND(ISNUMBER(B556),N(B556)&gt;=1,N(B556)&lt;=1000,N(B556)=INT(N(B556)))),NOT(AND(ISNUMBER(C556),N(C556)&gt;=0,N(C556)&lt;=1000000000)),NOT(AND(ISNUMBER(D556),N(D556)&gt;=0,N(D556)&lt;=1000000000))),"Check inputs","OK")))))</f>
        <v/>
      </c>
    </row>
    <row r="557" ht="22" customHeight="1" spans="1:5" x14ac:dyDescent="0.25">
      <c r="A557" s="12"/>
      <c r="B557" s="12"/>
      <c r="C557" s="14"/>
      <c r="D557" s="14"/>
      <c r="E557" s="17" t="str">
        <f>IF(COUNTA($A557:$D557)=0,"",IF($A557="","Check ID",IF(SUMPRODUCT(--(Objects!$A$2:$A$300=$A557))=0,"Check ID",IF(SUMPRODUCT(--(Objects!$A$2:$A$300=$A557))&gt;1,"Duplicate ID",IF(OR(NOT(AND(ISNUMBER(B557),N(B557)&gt;=1,N(B557)&lt;=1000,N(B557)=INT(N(B557)))),NOT(AND(ISNUMBER(C557),N(C557)&gt;=0,N(C557)&lt;=1000000000)),NOT(AND(ISNUMBER(D557),N(D557)&gt;=0,N(D557)&lt;=1000000000))),"Check inputs","OK")))))</f>
        <v/>
      </c>
    </row>
    <row r="558" ht="22" customHeight="1" spans="1:5" x14ac:dyDescent="0.25">
      <c r="A558" s="12"/>
      <c r="B558" s="12"/>
      <c r="C558" s="14"/>
      <c r="D558" s="14"/>
      <c r="E558" s="17" t="str">
        <f>IF(COUNTA($A558:$D558)=0,"",IF($A558="","Check ID",IF(SUMPRODUCT(--(Objects!$A$2:$A$300=$A558))=0,"Check ID",IF(SUMPRODUCT(--(Objects!$A$2:$A$300=$A558))&gt;1,"Duplicate ID",IF(OR(NOT(AND(ISNUMBER(B558),N(B558)&gt;=1,N(B558)&lt;=1000,N(B558)=INT(N(B558)))),NOT(AND(ISNUMBER(C558),N(C558)&gt;=0,N(C558)&lt;=1000000000)),NOT(AND(ISNUMBER(D558),N(D558)&gt;=0,N(D558)&lt;=1000000000))),"Check inputs","OK")))))</f>
        <v/>
      </c>
    </row>
    <row r="559" ht="22" customHeight="1" spans="1:5" x14ac:dyDescent="0.25">
      <c r="A559" s="12"/>
      <c r="B559" s="12"/>
      <c r="C559" s="14"/>
      <c r="D559" s="14"/>
      <c r="E559" s="17" t="str">
        <f>IF(COUNTA($A559:$D559)=0,"",IF($A559="","Check ID",IF(SUMPRODUCT(--(Objects!$A$2:$A$300=$A559))=0,"Check ID",IF(SUMPRODUCT(--(Objects!$A$2:$A$300=$A559))&gt;1,"Duplicate ID",IF(OR(NOT(AND(ISNUMBER(B559),N(B559)&gt;=1,N(B559)&lt;=1000,N(B559)=INT(N(B559)))),NOT(AND(ISNUMBER(C559),N(C559)&gt;=0,N(C559)&lt;=1000000000)),NOT(AND(ISNUMBER(D559),N(D559)&gt;=0,N(D559)&lt;=1000000000))),"Check inputs","OK")))))</f>
        <v/>
      </c>
    </row>
    <row r="560" ht="22" customHeight="1" spans="1:5" x14ac:dyDescent="0.25">
      <c r="A560" s="12"/>
      <c r="B560" s="12"/>
      <c r="C560" s="14"/>
      <c r="D560" s="14"/>
      <c r="E560" s="17" t="str">
        <f>IF(COUNTA($A560:$D560)=0,"",IF($A560="","Check ID",IF(SUMPRODUCT(--(Objects!$A$2:$A$300=$A560))=0,"Check ID",IF(SUMPRODUCT(--(Objects!$A$2:$A$300=$A560))&gt;1,"Duplicate ID",IF(OR(NOT(AND(ISNUMBER(B560),N(B560)&gt;=1,N(B560)&lt;=1000,N(B560)=INT(N(B560)))),NOT(AND(ISNUMBER(C560),N(C560)&gt;=0,N(C560)&lt;=1000000000)),NOT(AND(ISNUMBER(D560),N(D560)&gt;=0,N(D560)&lt;=1000000000))),"Check inputs","OK")))))</f>
        <v/>
      </c>
    </row>
    <row r="561" ht="22" customHeight="1" spans="1:5" x14ac:dyDescent="0.25">
      <c r="A561" s="12"/>
      <c r="B561" s="12"/>
      <c r="C561" s="14"/>
      <c r="D561" s="14"/>
      <c r="E561" s="17" t="str">
        <f>IF(COUNTA($A561:$D561)=0,"",IF($A561="","Check ID",IF(SUMPRODUCT(--(Objects!$A$2:$A$300=$A561))=0,"Check ID",IF(SUMPRODUCT(--(Objects!$A$2:$A$300=$A561))&gt;1,"Duplicate ID",IF(OR(NOT(AND(ISNUMBER(B561),N(B561)&gt;=1,N(B561)&lt;=1000,N(B561)=INT(N(B561)))),NOT(AND(ISNUMBER(C561),N(C561)&gt;=0,N(C561)&lt;=1000000000)),NOT(AND(ISNUMBER(D561),N(D561)&gt;=0,N(D561)&lt;=1000000000))),"Check inputs","OK")))))</f>
        <v/>
      </c>
    </row>
    <row r="562" ht="22" customHeight="1" spans="1:5" x14ac:dyDescent="0.25">
      <c r="A562" s="12"/>
      <c r="B562" s="12"/>
      <c r="C562" s="14"/>
      <c r="D562" s="14"/>
      <c r="E562" s="17" t="str">
        <f>IF(COUNTA($A562:$D562)=0,"",IF($A562="","Check ID",IF(SUMPRODUCT(--(Objects!$A$2:$A$300=$A562))=0,"Check ID",IF(SUMPRODUCT(--(Objects!$A$2:$A$300=$A562))&gt;1,"Duplicate ID",IF(OR(NOT(AND(ISNUMBER(B562),N(B562)&gt;=1,N(B562)&lt;=1000,N(B562)=INT(N(B562)))),NOT(AND(ISNUMBER(C562),N(C562)&gt;=0,N(C562)&lt;=1000000000)),NOT(AND(ISNUMBER(D562),N(D562)&gt;=0,N(D562)&lt;=1000000000))),"Check inputs","OK")))))</f>
        <v/>
      </c>
    </row>
    <row r="563" ht="22" customHeight="1" spans="1:5" x14ac:dyDescent="0.25">
      <c r="A563" s="12"/>
      <c r="B563" s="12"/>
      <c r="C563" s="14"/>
      <c r="D563" s="14"/>
      <c r="E563" s="17" t="str">
        <f>IF(COUNTA($A563:$D563)=0,"",IF($A563="","Check ID",IF(SUMPRODUCT(--(Objects!$A$2:$A$300=$A563))=0,"Check ID",IF(SUMPRODUCT(--(Objects!$A$2:$A$300=$A563))&gt;1,"Duplicate ID",IF(OR(NOT(AND(ISNUMBER(B563),N(B563)&gt;=1,N(B563)&lt;=1000,N(B563)=INT(N(B563)))),NOT(AND(ISNUMBER(C563),N(C563)&gt;=0,N(C563)&lt;=1000000000)),NOT(AND(ISNUMBER(D563),N(D563)&gt;=0,N(D563)&lt;=1000000000))),"Check inputs","OK")))))</f>
        <v/>
      </c>
    </row>
    <row r="564" ht="22" customHeight="1" spans="1:5" x14ac:dyDescent="0.25">
      <c r="A564" s="12"/>
      <c r="B564" s="12"/>
      <c r="C564" s="14"/>
      <c r="D564" s="14"/>
      <c r="E564" s="17" t="str">
        <f>IF(COUNTA($A564:$D564)=0,"",IF($A564="","Check ID",IF(SUMPRODUCT(--(Objects!$A$2:$A$300=$A564))=0,"Check ID",IF(SUMPRODUCT(--(Objects!$A$2:$A$300=$A564))&gt;1,"Duplicate ID",IF(OR(NOT(AND(ISNUMBER(B564),N(B564)&gt;=1,N(B564)&lt;=1000,N(B564)=INT(N(B564)))),NOT(AND(ISNUMBER(C564),N(C564)&gt;=0,N(C564)&lt;=1000000000)),NOT(AND(ISNUMBER(D564),N(D564)&gt;=0,N(D564)&lt;=1000000000))),"Check inputs","OK")))))</f>
        <v/>
      </c>
    </row>
    <row r="565" ht="22" customHeight="1" spans="1:5" x14ac:dyDescent="0.25">
      <c r="A565" s="12"/>
      <c r="B565" s="12"/>
      <c r="C565" s="14"/>
      <c r="D565" s="14"/>
      <c r="E565" s="17" t="str">
        <f>IF(COUNTA($A565:$D565)=0,"",IF($A565="","Check ID",IF(SUMPRODUCT(--(Objects!$A$2:$A$300=$A565))=0,"Check ID",IF(SUMPRODUCT(--(Objects!$A$2:$A$300=$A565))&gt;1,"Duplicate ID",IF(OR(NOT(AND(ISNUMBER(B565),N(B565)&gt;=1,N(B565)&lt;=1000,N(B565)=INT(N(B565)))),NOT(AND(ISNUMBER(C565),N(C565)&gt;=0,N(C565)&lt;=1000000000)),NOT(AND(ISNUMBER(D565),N(D565)&gt;=0,N(D565)&lt;=1000000000))),"Check inputs","OK")))))</f>
        <v/>
      </c>
    </row>
    <row r="566" ht="22" customHeight="1" spans="1:5" x14ac:dyDescent="0.25">
      <c r="A566" s="12"/>
      <c r="B566" s="12"/>
      <c r="C566" s="14"/>
      <c r="D566" s="14"/>
      <c r="E566" s="17" t="str">
        <f>IF(COUNTA($A566:$D566)=0,"",IF($A566="","Check ID",IF(SUMPRODUCT(--(Objects!$A$2:$A$300=$A566))=0,"Check ID",IF(SUMPRODUCT(--(Objects!$A$2:$A$300=$A566))&gt;1,"Duplicate ID",IF(OR(NOT(AND(ISNUMBER(B566),N(B566)&gt;=1,N(B566)&lt;=1000,N(B566)=INT(N(B566)))),NOT(AND(ISNUMBER(C566),N(C566)&gt;=0,N(C566)&lt;=1000000000)),NOT(AND(ISNUMBER(D566),N(D566)&gt;=0,N(D566)&lt;=1000000000))),"Check inputs","OK")))))</f>
        <v/>
      </c>
    </row>
    <row r="567" ht="22" customHeight="1" spans="1:5" x14ac:dyDescent="0.25">
      <c r="A567" s="12"/>
      <c r="B567" s="12"/>
      <c r="C567" s="14"/>
      <c r="D567" s="14"/>
      <c r="E567" s="17" t="str">
        <f>IF(COUNTA($A567:$D567)=0,"",IF($A567="","Check ID",IF(SUMPRODUCT(--(Objects!$A$2:$A$300=$A567))=0,"Check ID",IF(SUMPRODUCT(--(Objects!$A$2:$A$300=$A567))&gt;1,"Duplicate ID",IF(OR(NOT(AND(ISNUMBER(B567),N(B567)&gt;=1,N(B567)&lt;=1000,N(B567)=INT(N(B567)))),NOT(AND(ISNUMBER(C567),N(C567)&gt;=0,N(C567)&lt;=1000000000)),NOT(AND(ISNUMBER(D567),N(D567)&gt;=0,N(D567)&lt;=1000000000))),"Check inputs","OK")))))</f>
        <v/>
      </c>
    </row>
    <row r="568" ht="22" customHeight="1" spans="1:5" x14ac:dyDescent="0.25">
      <c r="A568" s="12"/>
      <c r="B568" s="12"/>
      <c r="C568" s="14"/>
      <c r="D568" s="14"/>
      <c r="E568" s="17" t="str">
        <f>IF(COUNTA($A568:$D568)=0,"",IF($A568="","Check ID",IF(SUMPRODUCT(--(Objects!$A$2:$A$300=$A568))=0,"Check ID",IF(SUMPRODUCT(--(Objects!$A$2:$A$300=$A568))&gt;1,"Duplicate ID",IF(OR(NOT(AND(ISNUMBER(B568),N(B568)&gt;=1,N(B568)&lt;=1000,N(B568)=INT(N(B568)))),NOT(AND(ISNUMBER(C568),N(C568)&gt;=0,N(C568)&lt;=1000000000)),NOT(AND(ISNUMBER(D568),N(D568)&gt;=0,N(D568)&lt;=1000000000))),"Check inputs","OK")))))</f>
        <v/>
      </c>
    </row>
    <row r="569" ht="22" customHeight="1" spans="1:5" x14ac:dyDescent="0.25">
      <c r="A569" s="12"/>
      <c r="B569" s="12"/>
      <c r="C569" s="14"/>
      <c r="D569" s="14"/>
      <c r="E569" s="17" t="str">
        <f>IF(COUNTA($A569:$D569)=0,"",IF($A569="","Check ID",IF(SUMPRODUCT(--(Objects!$A$2:$A$300=$A569))=0,"Check ID",IF(SUMPRODUCT(--(Objects!$A$2:$A$300=$A569))&gt;1,"Duplicate ID",IF(OR(NOT(AND(ISNUMBER(B569),N(B569)&gt;=1,N(B569)&lt;=1000,N(B569)=INT(N(B569)))),NOT(AND(ISNUMBER(C569),N(C569)&gt;=0,N(C569)&lt;=1000000000)),NOT(AND(ISNUMBER(D569),N(D569)&gt;=0,N(D569)&lt;=1000000000))),"Check inputs","OK")))))</f>
        <v/>
      </c>
    </row>
    <row r="570" ht="22" customHeight="1" spans="1:5" x14ac:dyDescent="0.25">
      <c r="A570" s="12"/>
      <c r="B570" s="12"/>
      <c r="C570" s="14"/>
      <c r="D570" s="14"/>
      <c r="E570" s="17" t="str">
        <f>IF(COUNTA($A570:$D570)=0,"",IF($A570="","Check ID",IF(SUMPRODUCT(--(Objects!$A$2:$A$300=$A570))=0,"Check ID",IF(SUMPRODUCT(--(Objects!$A$2:$A$300=$A570))&gt;1,"Duplicate ID",IF(OR(NOT(AND(ISNUMBER(B570),N(B570)&gt;=1,N(B570)&lt;=1000,N(B570)=INT(N(B570)))),NOT(AND(ISNUMBER(C570),N(C570)&gt;=0,N(C570)&lt;=1000000000)),NOT(AND(ISNUMBER(D570),N(D570)&gt;=0,N(D570)&lt;=1000000000))),"Check inputs","OK")))))</f>
        <v/>
      </c>
    </row>
    <row r="571" ht="22" customHeight="1" spans="1:5" x14ac:dyDescent="0.25">
      <c r="A571" s="12"/>
      <c r="B571" s="12"/>
      <c r="C571" s="14"/>
      <c r="D571" s="14"/>
      <c r="E571" s="17" t="str">
        <f>IF(COUNTA($A571:$D571)=0,"",IF($A571="","Check ID",IF(SUMPRODUCT(--(Objects!$A$2:$A$300=$A571))=0,"Check ID",IF(SUMPRODUCT(--(Objects!$A$2:$A$300=$A571))&gt;1,"Duplicate ID",IF(OR(NOT(AND(ISNUMBER(B571),N(B571)&gt;=1,N(B571)&lt;=1000,N(B571)=INT(N(B571)))),NOT(AND(ISNUMBER(C571),N(C571)&gt;=0,N(C571)&lt;=1000000000)),NOT(AND(ISNUMBER(D571),N(D571)&gt;=0,N(D571)&lt;=1000000000))),"Check inputs","OK")))))</f>
        <v/>
      </c>
    </row>
    <row r="572" ht="22" customHeight="1" spans="1:5" x14ac:dyDescent="0.25">
      <c r="A572" s="12"/>
      <c r="B572" s="12"/>
      <c r="C572" s="14"/>
      <c r="D572" s="14"/>
      <c r="E572" s="17" t="str">
        <f>IF(COUNTA($A572:$D572)=0,"",IF($A572="","Check ID",IF(SUMPRODUCT(--(Objects!$A$2:$A$300=$A572))=0,"Check ID",IF(SUMPRODUCT(--(Objects!$A$2:$A$300=$A572))&gt;1,"Duplicate ID",IF(OR(NOT(AND(ISNUMBER(B572),N(B572)&gt;=1,N(B572)&lt;=1000,N(B572)=INT(N(B572)))),NOT(AND(ISNUMBER(C572),N(C572)&gt;=0,N(C572)&lt;=1000000000)),NOT(AND(ISNUMBER(D572),N(D572)&gt;=0,N(D572)&lt;=1000000000))),"Check inputs","OK")))))</f>
        <v/>
      </c>
    </row>
    <row r="573" ht="22" customHeight="1" spans="1:5" x14ac:dyDescent="0.25">
      <c r="A573" s="12"/>
      <c r="B573" s="12"/>
      <c r="C573" s="14"/>
      <c r="D573" s="14"/>
      <c r="E573" s="17" t="str">
        <f>IF(COUNTA($A573:$D573)=0,"",IF($A573="","Check ID",IF(SUMPRODUCT(--(Objects!$A$2:$A$300=$A573))=0,"Check ID",IF(SUMPRODUCT(--(Objects!$A$2:$A$300=$A573))&gt;1,"Duplicate ID",IF(OR(NOT(AND(ISNUMBER(B573),N(B573)&gt;=1,N(B573)&lt;=1000,N(B573)=INT(N(B573)))),NOT(AND(ISNUMBER(C573),N(C573)&gt;=0,N(C573)&lt;=1000000000)),NOT(AND(ISNUMBER(D573),N(D573)&gt;=0,N(D573)&lt;=1000000000))),"Check inputs","OK")))))</f>
        <v/>
      </c>
    </row>
    <row r="574" ht="22" customHeight="1" spans="1:5" x14ac:dyDescent="0.25">
      <c r="A574" s="12"/>
      <c r="B574" s="12"/>
      <c r="C574" s="14"/>
      <c r="D574" s="14"/>
      <c r="E574" s="17" t="str">
        <f>IF(COUNTA($A574:$D574)=0,"",IF($A574="","Check ID",IF(SUMPRODUCT(--(Objects!$A$2:$A$300=$A574))=0,"Check ID",IF(SUMPRODUCT(--(Objects!$A$2:$A$300=$A574))&gt;1,"Duplicate ID",IF(OR(NOT(AND(ISNUMBER(B574),N(B574)&gt;=1,N(B574)&lt;=1000,N(B574)=INT(N(B574)))),NOT(AND(ISNUMBER(C574),N(C574)&gt;=0,N(C574)&lt;=1000000000)),NOT(AND(ISNUMBER(D574),N(D574)&gt;=0,N(D574)&lt;=1000000000))),"Check inputs","OK")))))</f>
        <v/>
      </c>
    </row>
    <row r="575" ht="22" customHeight="1" spans="1:5" x14ac:dyDescent="0.25">
      <c r="A575" s="12"/>
      <c r="B575" s="12"/>
      <c r="C575" s="14"/>
      <c r="D575" s="14"/>
      <c r="E575" s="17" t="str">
        <f>IF(COUNTA($A575:$D575)=0,"",IF($A575="","Check ID",IF(SUMPRODUCT(--(Objects!$A$2:$A$300=$A575))=0,"Check ID",IF(SUMPRODUCT(--(Objects!$A$2:$A$300=$A575))&gt;1,"Duplicate ID",IF(OR(NOT(AND(ISNUMBER(B575),N(B575)&gt;=1,N(B575)&lt;=1000,N(B575)=INT(N(B575)))),NOT(AND(ISNUMBER(C575),N(C575)&gt;=0,N(C575)&lt;=1000000000)),NOT(AND(ISNUMBER(D575),N(D575)&gt;=0,N(D575)&lt;=1000000000))),"Check inputs","OK")))))</f>
        <v/>
      </c>
    </row>
    <row r="576" ht="22" customHeight="1" spans="1:5" x14ac:dyDescent="0.25">
      <c r="A576" s="12"/>
      <c r="B576" s="12"/>
      <c r="C576" s="14"/>
      <c r="D576" s="14"/>
      <c r="E576" s="17" t="str">
        <f>IF(COUNTA($A576:$D576)=0,"",IF($A576="","Check ID",IF(SUMPRODUCT(--(Objects!$A$2:$A$300=$A576))=0,"Check ID",IF(SUMPRODUCT(--(Objects!$A$2:$A$300=$A576))&gt;1,"Duplicate ID",IF(OR(NOT(AND(ISNUMBER(B576),N(B576)&gt;=1,N(B576)&lt;=1000,N(B576)=INT(N(B576)))),NOT(AND(ISNUMBER(C576),N(C576)&gt;=0,N(C576)&lt;=1000000000)),NOT(AND(ISNUMBER(D576),N(D576)&gt;=0,N(D576)&lt;=1000000000))),"Check inputs","OK")))))</f>
        <v/>
      </c>
    </row>
    <row r="577" ht="22" customHeight="1" spans="1:5" x14ac:dyDescent="0.25">
      <c r="A577" s="12"/>
      <c r="B577" s="12"/>
      <c r="C577" s="14"/>
      <c r="D577" s="14"/>
      <c r="E577" s="17" t="str">
        <f>IF(COUNTA($A577:$D577)=0,"",IF($A577="","Check ID",IF(SUMPRODUCT(--(Objects!$A$2:$A$300=$A577))=0,"Check ID",IF(SUMPRODUCT(--(Objects!$A$2:$A$300=$A577))&gt;1,"Duplicate ID",IF(OR(NOT(AND(ISNUMBER(B577),N(B577)&gt;=1,N(B577)&lt;=1000,N(B577)=INT(N(B577)))),NOT(AND(ISNUMBER(C577),N(C577)&gt;=0,N(C577)&lt;=1000000000)),NOT(AND(ISNUMBER(D577),N(D577)&gt;=0,N(D577)&lt;=1000000000))),"Check inputs","OK")))))</f>
        <v/>
      </c>
    </row>
    <row r="578" ht="22" customHeight="1" spans="1:5" x14ac:dyDescent="0.25">
      <c r="A578" s="12"/>
      <c r="B578" s="12"/>
      <c r="C578" s="14"/>
      <c r="D578" s="14"/>
      <c r="E578" s="17" t="str">
        <f>IF(COUNTA($A578:$D578)=0,"",IF($A578="","Check ID",IF(SUMPRODUCT(--(Objects!$A$2:$A$300=$A578))=0,"Check ID",IF(SUMPRODUCT(--(Objects!$A$2:$A$300=$A578))&gt;1,"Duplicate ID",IF(OR(NOT(AND(ISNUMBER(B578),N(B578)&gt;=1,N(B578)&lt;=1000,N(B578)=INT(N(B578)))),NOT(AND(ISNUMBER(C578),N(C578)&gt;=0,N(C578)&lt;=1000000000)),NOT(AND(ISNUMBER(D578),N(D578)&gt;=0,N(D578)&lt;=1000000000))),"Check inputs","OK")))))</f>
        <v/>
      </c>
    </row>
    <row r="579" ht="22" customHeight="1" spans="1:5" x14ac:dyDescent="0.25">
      <c r="A579" s="12"/>
      <c r="B579" s="12"/>
      <c r="C579" s="14"/>
      <c r="D579" s="14"/>
      <c r="E579" s="17" t="str">
        <f>IF(COUNTA($A579:$D579)=0,"",IF($A579="","Check ID",IF(SUMPRODUCT(--(Objects!$A$2:$A$300=$A579))=0,"Check ID",IF(SUMPRODUCT(--(Objects!$A$2:$A$300=$A579))&gt;1,"Duplicate ID",IF(OR(NOT(AND(ISNUMBER(B579),N(B579)&gt;=1,N(B579)&lt;=1000,N(B579)=INT(N(B579)))),NOT(AND(ISNUMBER(C579),N(C579)&gt;=0,N(C579)&lt;=1000000000)),NOT(AND(ISNUMBER(D579),N(D579)&gt;=0,N(D579)&lt;=1000000000))),"Check inputs","OK")))))</f>
        <v/>
      </c>
    </row>
    <row r="580" ht="22" customHeight="1" spans="1:5" x14ac:dyDescent="0.25">
      <c r="A580" s="12"/>
      <c r="B580" s="12"/>
      <c r="C580" s="14"/>
      <c r="D580" s="14"/>
      <c r="E580" s="17" t="str">
        <f>IF(COUNTA($A580:$D580)=0,"",IF($A580="","Check ID",IF(SUMPRODUCT(--(Objects!$A$2:$A$300=$A580))=0,"Check ID",IF(SUMPRODUCT(--(Objects!$A$2:$A$300=$A580))&gt;1,"Duplicate ID",IF(OR(NOT(AND(ISNUMBER(B580),N(B580)&gt;=1,N(B580)&lt;=1000,N(B580)=INT(N(B580)))),NOT(AND(ISNUMBER(C580),N(C580)&gt;=0,N(C580)&lt;=1000000000)),NOT(AND(ISNUMBER(D580),N(D580)&gt;=0,N(D580)&lt;=1000000000))),"Check inputs","OK")))))</f>
        <v/>
      </c>
    </row>
    <row r="581" ht="22" customHeight="1" spans="1:5" x14ac:dyDescent="0.25">
      <c r="A581" s="12"/>
      <c r="B581" s="12"/>
      <c r="C581" s="14"/>
      <c r="D581" s="14"/>
      <c r="E581" s="17" t="str">
        <f>IF(COUNTA($A581:$D581)=0,"",IF($A581="","Check ID",IF(SUMPRODUCT(--(Objects!$A$2:$A$300=$A581))=0,"Check ID",IF(SUMPRODUCT(--(Objects!$A$2:$A$300=$A581))&gt;1,"Duplicate ID",IF(OR(NOT(AND(ISNUMBER(B581),N(B581)&gt;=1,N(B581)&lt;=1000,N(B581)=INT(N(B581)))),NOT(AND(ISNUMBER(C581),N(C581)&gt;=0,N(C581)&lt;=1000000000)),NOT(AND(ISNUMBER(D581),N(D581)&gt;=0,N(D581)&lt;=1000000000))),"Check inputs","OK")))))</f>
        <v/>
      </c>
    </row>
    <row r="582" ht="22" customHeight="1" spans="1:5" x14ac:dyDescent="0.25">
      <c r="A582" s="12"/>
      <c r="B582" s="12"/>
      <c r="C582" s="14"/>
      <c r="D582" s="14"/>
      <c r="E582" s="17" t="str">
        <f>IF(COUNTA($A582:$D582)=0,"",IF($A582="","Check ID",IF(SUMPRODUCT(--(Objects!$A$2:$A$300=$A582))=0,"Check ID",IF(SUMPRODUCT(--(Objects!$A$2:$A$300=$A582))&gt;1,"Duplicate ID",IF(OR(NOT(AND(ISNUMBER(B582),N(B582)&gt;=1,N(B582)&lt;=1000,N(B582)=INT(N(B582)))),NOT(AND(ISNUMBER(C582),N(C582)&gt;=0,N(C582)&lt;=1000000000)),NOT(AND(ISNUMBER(D582),N(D582)&gt;=0,N(D582)&lt;=1000000000))),"Check inputs","OK")))))</f>
        <v/>
      </c>
    </row>
    <row r="583" ht="22" customHeight="1" spans="1:5" x14ac:dyDescent="0.25">
      <c r="A583" s="12"/>
      <c r="B583" s="12"/>
      <c r="C583" s="14"/>
      <c r="D583" s="14"/>
      <c r="E583" s="17" t="str">
        <f>IF(COUNTA($A583:$D583)=0,"",IF($A583="","Check ID",IF(SUMPRODUCT(--(Objects!$A$2:$A$300=$A583))=0,"Check ID",IF(SUMPRODUCT(--(Objects!$A$2:$A$300=$A583))&gt;1,"Duplicate ID",IF(OR(NOT(AND(ISNUMBER(B583),N(B583)&gt;=1,N(B583)&lt;=1000,N(B583)=INT(N(B583)))),NOT(AND(ISNUMBER(C583),N(C583)&gt;=0,N(C583)&lt;=1000000000)),NOT(AND(ISNUMBER(D583),N(D583)&gt;=0,N(D583)&lt;=1000000000))),"Check inputs","OK")))))</f>
        <v/>
      </c>
    </row>
    <row r="584" ht="22" customHeight="1" spans="1:5" x14ac:dyDescent="0.25">
      <c r="A584" s="12"/>
      <c r="B584" s="12"/>
      <c r="C584" s="14"/>
      <c r="D584" s="14"/>
      <c r="E584" s="17" t="str">
        <f>IF(COUNTA($A584:$D584)=0,"",IF($A584="","Check ID",IF(SUMPRODUCT(--(Objects!$A$2:$A$300=$A584))=0,"Check ID",IF(SUMPRODUCT(--(Objects!$A$2:$A$300=$A584))&gt;1,"Duplicate ID",IF(OR(NOT(AND(ISNUMBER(B584),N(B584)&gt;=1,N(B584)&lt;=1000,N(B584)=INT(N(B584)))),NOT(AND(ISNUMBER(C584),N(C584)&gt;=0,N(C584)&lt;=1000000000)),NOT(AND(ISNUMBER(D584),N(D584)&gt;=0,N(D584)&lt;=1000000000))),"Check inputs","OK")))))</f>
        <v/>
      </c>
    </row>
    <row r="585" ht="22" customHeight="1" spans="1:5" x14ac:dyDescent="0.25">
      <c r="A585" s="12"/>
      <c r="B585" s="12"/>
      <c r="C585" s="14"/>
      <c r="D585" s="14"/>
      <c r="E585" s="17" t="str">
        <f>IF(COUNTA($A585:$D585)=0,"",IF($A585="","Check ID",IF(SUMPRODUCT(--(Objects!$A$2:$A$300=$A585))=0,"Check ID",IF(SUMPRODUCT(--(Objects!$A$2:$A$300=$A585))&gt;1,"Duplicate ID",IF(OR(NOT(AND(ISNUMBER(B585),N(B585)&gt;=1,N(B585)&lt;=1000,N(B585)=INT(N(B585)))),NOT(AND(ISNUMBER(C585),N(C585)&gt;=0,N(C585)&lt;=1000000000)),NOT(AND(ISNUMBER(D585),N(D585)&gt;=0,N(D585)&lt;=1000000000))),"Check inputs","OK")))))</f>
        <v/>
      </c>
    </row>
    <row r="586" ht="22" customHeight="1" spans="1:5" x14ac:dyDescent="0.25">
      <c r="A586" s="12"/>
      <c r="B586" s="12"/>
      <c r="C586" s="14"/>
      <c r="D586" s="14"/>
      <c r="E586" s="17" t="str">
        <f>IF(COUNTA($A586:$D586)=0,"",IF($A586="","Check ID",IF(SUMPRODUCT(--(Objects!$A$2:$A$300=$A586))=0,"Check ID",IF(SUMPRODUCT(--(Objects!$A$2:$A$300=$A586))&gt;1,"Duplicate ID",IF(OR(NOT(AND(ISNUMBER(B586),N(B586)&gt;=1,N(B586)&lt;=1000,N(B586)=INT(N(B586)))),NOT(AND(ISNUMBER(C586),N(C586)&gt;=0,N(C586)&lt;=1000000000)),NOT(AND(ISNUMBER(D586),N(D586)&gt;=0,N(D586)&lt;=1000000000))),"Check inputs","OK")))))</f>
        <v/>
      </c>
    </row>
    <row r="587" ht="22" customHeight="1" spans="1:5" x14ac:dyDescent="0.25">
      <c r="A587" s="12"/>
      <c r="B587" s="12"/>
      <c r="C587" s="14"/>
      <c r="D587" s="14"/>
      <c r="E587" s="17" t="str">
        <f>IF(COUNTA($A587:$D587)=0,"",IF($A587="","Check ID",IF(SUMPRODUCT(--(Objects!$A$2:$A$300=$A587))=0,"Check ID",IF(SUMPRODUCT(--(Objects!$A$2:$A$300=$A587))&gt;1,"Duplicate ID",IF(OR(NOT(AND(ISNUMBER(B587),N(B587)&gt;=1,N(B587)&lt;=1000,N(B587)=INT(N(B587)))),NOT(AND(ISNUMBER(C587),N(C587)&gt;=0,N(C587)&lt;=1000000000)),NOT(AND(ISNUMBER(D587),N(D587)&gt;=0,N(D587)&lt;=1000000000))),"Check inputs","OK")))))</f>
        <v/>
      </c>
    </row>
    <row r="588" ht="22" customHeight="1" spans="1:5" x14ac:dyDescent="0.25">
      <c r="A588" s="12"/>
      <c r="B588" s="12"/>
      <c r="C588" s="14"/>
      <c r="D588" s="14"/>
      <c r="E588" s="17" t="str">
        <f>IF(COUNTA($A588:$D588)=0,"",IF($A588="","Check ID",IF(SUMPRODUCT(--(Objects!$A$2:$A$300=$A588))=0,"Check ID",IF(SUMPRODUCT(--(Objects!$A$2:$A$300=$A588))&gt;1,"Duplicate ID",IF(OR(NOT(AND(ISNUMBER(B588),N(B588)&gt;=1,N(B588)&lt;=1000,N(B588)=INT(N(B588)))),NOT(AND(ISNUMBER(C588),N(C588)&gt;=0,N(C588)&lt;=1000000000)),NOT(AND(ISNUMBER(D588),N(D588)&gt;=0,N(D588)&lt;=1000000000))),"Check inputs","OK")))))</f>
        <v/>
      </c>
    </row>
    <row r="589" ht="22" customHeight="1" spans="1:5" x14ac:dyDescent="0.25">
      <c r="A589" s="12"/>
      <c r="B589" s="12"/>
      <c r="C589" s="14"/>
      <c r="D589" s="14"/>
      <c r="E589" s="17" t="str">
        <f>IF(COUNTA($A589:$D589)=0,"",IF($A589="","Check ID",IF(SUMPRODUCT(--(Objects!$A$2:$A$300=$A589))=0,"Check ID",IF(SUMPRODUCT(--(Objects!$A$2:$A$300=$A589))&gt;1,"Duplicate ID",IF(OR(NOT(AND(ISNUMBER(B589),N(B589)&gt;=1,N(B589)&lt;=1000,N(B589)=INT(N(B589)))),NOT(AND(ISNUMBER(C589),N(C589)&gt;=0,N(C589)&lt;=1000000000)),NOT(AND(ISNUMBER(D589),N(D589)&gt;=0,N(D589)&lt;=1000000000))),"Check inputs","OK")))))</f>
        <v/>
      </c>
    </row>
    <row r="590" ht="22" customHeight="1" spans="1:5" x14ac:dyDescent="0.25">
      <c r="A590" s="12"/>
      <c r="B590" s="12"/>
      <c r="C590" s="14"/>
      <c r="D590" s="14"/>
      <c r="E590" s="17" t="str">
        <f>IF(COUNTA($A590:$D590)=0,"",IF($A590="","Check ID",IF(SUMPRODUCT(--(Objects!$A$2:$A$300=$A590))=0,"Check ID",IF(SUMPRODUCT(--(Objects!$A$2:$A$300=$A590))&gt;1,"Duplicate ID",IF(OR(NOT(AND(ISNUMBER(B590),N(B590)&gt;=1,N(B590)&lt;=1000,N(B590)=INT(N(B590)))),NOT(AND(ISNUMBER(C590),N(C590)&gt;=0,N(C590)&lt;=1000000000)),NOT(AND(ISNUMBER(D590),N(D590)&gt;=0,N(D590)&lt;=1000000000))),"Check inputs","OK")))))</f>
        <v/>
      </c>
    </row>
    <row r="591" ht="22" customHeight="1" spans="1:5" x14ac:dyDescent="0.25">
      <c r="A591" s="12"/>
      <c r="B591" s="12"/>
      <c r="C591" s="14"/>
      <c r="D591" s="14"/>
      <c r="E591" s="17" t="str">
        <f>IF(COUNTA($A591:$D591)=0,"",IF($A591="","Check ID",IF(SUMPRODUCT(--(Objects!$A$2:$A$300=$A591))=0,"Check ID",IF(SUMPRODUCT(--(Objects!$A$2:$A$300=$A591))&gt;1,"Duplicate ID",IF(OR(NOT(AND(ISNUMBER(B591),N(B591)&gt;=1,N(B591)&lt;=1000,N(B591)=INT(N(B591)))),NOT(AND(ISNUMBER(C591),N(C591)&gt;=0,N(C591)&lt;=1000000000)),NOT(AND(ISNUMBER(D591),N(D591)&gt;=0,N(D591)&lt;=1000000000))),"Check inputs","OK")))))</f>
        <v/>
      </c>
    </row>
    <row r="592" ht="22" customHeight="1" spans="1:5" x14ac:dyDescent="0.25">
      <c r="A592" s="12"/>
      <c r="B592" s="12"/>
      <c r="C592" s="14"/>
      <c r="D592" s="14"/>
      <c r="E592" s="17" t="str">
        <f>IF(COUNTA($A592:$D592)=0,"",IF($A592="","Check ID",IF(SUMPRODUCT(--(Objects!$A$2:$A$300=$A592))=0,"Check ID",IF(SUMPRODUCT(--(Objects!$A$2:$A$300=$A592))&gt;1,"Duplicate ID",IF(OR(NOT(AND(ISNUMBER(B592),N(B592)&gt;=1,N(B592)&lt;=1000,N(B592)=INT(N(B592)))),NOT(AND(ISNUMBER(C592),N(C592)&gt;=0,N(C592)&lt;=1000000000)),NOT(AND(ISNUMBER(D592),N(D592)&gt;=0,N(D592)&lt;=1000000000))),"Check inputs","OK")))))</f>
        <v/>
      </c>
    </row>
    <row r="593" ht="22" customHeight="1" spans="1:5" x14ac:dyDescent="0.25">
      <c r="A593" s="12"/>
      <c r="B593" s="12"/>
      <c r="C593" s="14"/>
      <c r="D593" s="14"/>
      <c r="E593" s="17" t="str">
        <f>IF(COUNTA($A593:$D593)=0,"",IF($A593="","Check ID",IF(SUMPRODUCT(--(Objects!$A$2:$A$300=$A593))=0,"Check ID",IF(SUMPRODUCT(--(Objects!$A$2:$A$300=$A593))&gt;1,"Duplicate ID",IF(OR(NOT(AND(ISNUMBER(B593),N(B593)&gt;=1,N(B593)&lt;=1000,N(B593)=INT(N(B593)))),NOT(AND(ISNUMBER(C593),N(C593)&gt;=0,N(C593)&lt;=1000000000)),NOT(AND(ISNUMBER(D593),N(D593)&gt;=0,N(D593)&lt;=1000000000))),"Check inputs","OK")))))</f>
        <v/>
      </c>
    </row>
    <row r="594" ht="22" customHeight="1" spans="1:5" x14ac:dyDescent="0.25">
      <c r="A594" s="12"/>
      <c r="B594" s="12"/>
      <c r="C594" s="14"/>
      <c r="D594" s="14"/>
      <c r="E594" s="17" t="str">
        <f>IF(COUNTA($A594:$D594)=0,"",IF($A594="","Check ID",IF(SUMPRODUCT(--(Objects!$A$2:$A$300=$A594))=0,"Check ID",IF(SUMPRODUCT(--(Objects!$A$2:$A$300=$A594))&gt;1,"Duplicate ID",IF(OR(NOT(AND(ISNUMBER(B594),N(B594)&gt;=1,N(B594)&lt;=1000,N(B594)=INT(N(B594)))),NOT(AND(ISNUMBER(C594),N(C594)&gt;=0,N(C594)&lt;=1000000000)),NOT(AND(ISNUMBER(D594),N(D594)&gt;=0,N(D594)&lt;=1000000000))),"Check inputs","OK")))))</f>
        <v/>
      </c>
    </row>
    <row r="595" ht="22" customHeight="1" spans="1:5" x14ac:dyDescent="0.25">
      <c r="A595" s="12"/>
      <c r="B595" s="12"/>
      <c r="C595" s="14"/>
      <c r="D595" s="14"/>
      <c r="E595" s="17" t="str">
        <f>IF(COUNTA($A595:$D595)=0,"",IF($A595="","Check ID",IF(SUMPRODUCT(--(Objects!$A$2:$A$300=$A595))=0,"Check ID",IF(SUMPRODUCT(--(Objects!$A$2:$A$300=$A595))&gt;1,"Duplicate ID",IF(OR(NOT(AND(ISNUMBER(B595),N(B595)&gt;=1,N(B595)&lt;=1000,N(B595)=INT(N(B595)))),NOT(AND(ISNUMBER(C595),N(C595)&gt;=0,N(C595)&lt;=1000000000)),NOT(AND(ISNUMBER(D595),N(D595)&gt;=0,N(D595)&lt;=1000000000))),"Check inputs","OK")))))</f>
        <v/>
      </c>
    </row>
    <row r="596" ht="22" customHeight="1" spans="1:5" x14ac:dyDescent="0.25">
      <c r="A596" s="12"/>
      <c r="B596" s="12"/>
      <c r="C596" s="14"/>
      <c r="D596" s="14"/>
      <c r="E596" s="17" t="str">
        <f>IF(COUNTA($A596:$D596)=0,"",IF($A596="","Check ID",IF(SUMPRODUCT(--(Objects!$A$2:$A$300=$A596))=0,"Check ID",IF(SUMPRODUCT(--(Objects!$A$2:$A$300=$A596))&gt;1,"Duplicate ID",IF(OR(NOT(AND(ISNUMBER(B596),N(B596)&gt;=1,N(B596)&lt;=1000,N(B596)=INT(N(B596)))),NOT(AND(ISNUMBER(C596),N(C596)&gt;=0,N(C596)&lt;=1000000000)),NOT(AND(ISNUMBER(D596),N(D596)&gt;=0,N(D596)&lt;=1000000000))),"Check inputs","OK")))))</f>
        <v/>
      </c>
    </row>
    <row r="597" ht="22" customHeight="1" spans="1:5" x14ac:dyDescent="0.25">
      <c r="A597" s="12"/>
      <c r="B597" s="12"/>
      <c r="C597" s="14"/>
      <c r="D597" s="14"/>
      <c r="E597" s="17" t="str">
        <f>IF(COUNTA($A597:$D597)=0,"",IF($A597="","Check ID",IF(SUMPRODUCT(--(Objects!$A$2:$A$300=$A597))=0,"Check ID",IF(SUMPRODUCT(--(Objects!$A$2:$A$300=$A597))&gt;1,"Duplicate ID",IF(OR(NOT(AND(ISNUMBER(B597),N(B597)&gt;=1,N(B597)&lt;=1000,N(B597)=INT(N(B597)))),NOT(AND(ISNUMBER(C597),N(C597)&gt;=0,N(C597)&lt;=1000000000)),NOT(AND(ISNUMBER(D597),N(D597)&gt;=0,N(D597)&lt;=1000000000))),"Check inputs","OK")))))</f>
        <v/>
      </c>
    </row>
    <row r="598" ht="22" customHeight="1" spans="1:5" x14ac:dyDescent="0.25">
      <c r="A598" s="12"/>
      <c r="B598" s="12"/>
      <c r="C598" s="14"/>
      <c r="D598" s="14"/>
      <c r="E598" s="17" t="str">
        <f>IF(COUNTA($A598:$D598)=0,"",IF($A598="","Check ID",IF(SUMPRODUCT(--(Objects!$A$2:$A$300=$A598))=0,"Check ID",IF(SUMPRODUCT(--(Objects!$A$2:$A$300=$A598))&gt;1,"Duplicate ID",IF(OR(NOT(AND(ISNUMBER(B598),N(B598)&gt;=1,N(B598)&lt;=1000,N(B598)=INT(N(B598)))),NOT(AND(ISNUMBER(C598),N(C598)&gt;=0,N(C598)&lt;=1000000000)),NOT(AND(ISNUMBER(D598),N(D598)&gt;=0,N(D598)&lt;=1000000000))),"Check inputs","OK")))))</f>
        <v/>
      </c>
    </row>
    <row r="599" ht="22" customHeight="1" spans="1:5" x14ac:dyDescent="0.25">
      <c r="A599" s="12"/>
      <c r="B599" s="12"/>
      <c r="C599" s="14"/>
      <c r="D599" s="14"/>
      <c r="E599" s="17" t="str">
        <f>IF(COUNTA($A599:$D599)=0,"",IF($A599="","Check ID",IF(SUMPRODUCT(--(Objects!$A$2:$A$300=$A599))=0,"Check ID",IF(SUMPRODUCT(--(Objects!$A$2:$A$300=$A599))&gt;1,"Duplicate ID",IF(OR(NOT(AND(ISNUMBER(B599),N(B599)&gt;=1,N(B599)&lt;=1000,N(B599)=INT(N(B599)))),NOT(AND(ISNUMBER(C599),N(C599)&gt;=0,N(C599)&lt;=1000000000)),NOT(AND(ISNUMBER(D599),N(D599)&gt;=0,N(D599)&lt;=1000000000))),"Check inputs","OK")))))</f>
        <v/>
      </c>
    </row>
    <row r="600" ht="22" customHeight="1" spans="1:5" x14ac:dyDescent="0.25">
      <c r="A600" s="12"/>
      <c r="B600" s="12"/>
      <c r="C600" s="14"/>
      <c r="D600" s="14"/>
      <c r="E600" s="17" t="str">
        <f>IF(COUNTA($A600:$D600)=0,"",IF($A600="","Check ID",IF(SUMPRODUCT(--(Objects!$A$2:$A$300=$A600))=0,"Check ID",IF(SUMPRODUCT(--(Objects!$A$2:$A$300=$A600))&gt;1,"Duplicate ID",IF(OR(NOT(AND(ISNUMBER(B600),N(B600)&gt;=1,N(B600)&lt;=1000,N(B600)=INT(N(B600)))),NOT(AND(ISNUMBER(C600),N(C600)&gt;=0,N(C600)&lt;=1000000000)),NOT(AND(ISNUMBER(D600),N(D600)&gt;=0,N(D600)&lt;=1000000000))),"Check inputs","OK")))))</f>
        <v/>
      </c>
    </row>
    <row r="601" ht="22" customHeight="1" spans="1:5" x14ac:dyDescent="0.25">
      <c r="A601" s="12"/>
      <c r="B601" s="12"/>
      <c r="C601" s="14"/>
      <c r="D601" s="14"/>
      <c r="E601" s="17" t="str">
        <f>IF(COUNTA($A601:$D601)=0,"",IF($A601="","Check ID",IF(SUMPRODUCT(--(Objects!$A$2:$A$300=$A601))=0,"Check ID",IF(SUMPRODUCT(--(Objects!$A$2:$A$300=$A601))&gt;1,"Duplicate ID",IF(OR(NOT(AND(ISNUMBER(B601),N(B601)&gt;=1,N(B601)&lt;=1000,N(B601)=INT(N(B601)))),NOT(AND(ISNUMBER(C601),N(C601)&gt;=0,N(C601)&lt;=1000000000)),NOT(AND(ISNUMBER(D601),N(D601)&gt;=0,N(D601)&lt;=1000000000))),"Check inputs","OK")))))</f>
        <v/>
      </c>
    </row>
    <row r="602" ht="22" customHeight="1" spans="1:5" x14ac:dyDescent="0.25">
      <c r="A602" s="12"/>
      <c r="B602" s="12"/>
      <c r="C602" s="14"/>
      <c r="D602" s="14"/>
      <c r="E602" s="17" t="str">
        <f>IF(COUNTA($A602:$D602)=0,"",IF($A602="","Check ID",IF(SUMPRODUCT(--(Objects!$A$2:$A$300=$A602))=0,"Check ID",IF(SUMPRODUCT(--(Objects!$A$2:$A$300=$A602))&gt;1,"Duplicate ID",IF(OR(NOT(AND(ISNUMBER(B602),N(B602)&gt;=1,N(B602)&lt;=1000,N(B602)=INT(N(B602)))),NOT(AND(ISNUMBER(C602),N(C602)&gt;=0,N(C602)&lt;=1000000000)),NOT(AND(ISNUMBER(D602),N(D602)&gt;=0,N(D602)&lt;=1000000000))),"Check inputs","OK")))))</f>
        <v/>
      </c>
    </row>
    <row r="603" ht="22" customHeight="1" spans="1:5" x14ac:dyDescent="0.25">
      <c r="A603" s="12"/>
      <c r="B603" s="12"/>
      <c r="C603" s="14"/>
      <c r="D603" s="14"/>
      <c r="E603" s="17" t="str">
        <f>IF(COUNTA($A603:$D603)=0,"",IF($A603="","Check ID",IF(SUMPRODUCT(--(Objects!$A$2:$A$300=$A603))=0,"Check ID",IF(SUMPRODUCT(--(Objects!$A$2:$A$300=$A603))&gt;1,"Duplicate ID",IF(OR(NOT(AND(ISNUMBER(B603),N(B603)&gt;=1,N(B603)&lt;=1000,N(B603)=INT(N(B603)))),NOT(AND(ISNUMBER(C603),N(C603)&gt;=0,N(C603)&lt;=1000000000)),NOT(AND(ISNUMBER(D603),N(D603)&gt;=0,N(D603)&lt;=1000000000))),"Check inputs","OK")))))</f>
        <v/>
      </c>
    </row>
    <row r="604" ht="22" customHeight="1" spans="1:5" x14ac:dyDescent="0.25">
      <c r="A604" s="12"/>
      <c r="B604" s="12"/>
      <c r="C604" s="14"/>
      <c r="D604" s="14"/>
      <c r="E604" s="17" t="str">
        <f>IF(COUNTA($A604:$D604)=0,"",IF($A604="","Check ID",IF(SUMPRODUCT(--(Objects!$A$2:$A$300=$A604))=0,"Check ID",IF(SUMPRODUCT(--(Objects!$A$2:$A$300=$A604))&gt;1,"Duplicate ID",IF(OR(NOT(AND(ISNUMBER(B604),N(B604)&gt;=1,N(B604)&lt;=1000,N(B604)=INT(N(B604)))),NOT(AND(ISNUMBER(C604),N(C604)&gt;=0,N(C604)&lt;=1000000000)),NOT(AND(ISNUMBER(D604),N(D604)&gt;=0,N(D604)&lt;=1000000000))),"Check inputs","OK")))))</f>
        <v/>
      </c>
    </row>
    <row r="605" ht="22" customHeight="1" spans="1:5" x14ac:dyDescent="0.25">
      <c r="A605" s="12"/>
      <c r="B605" s="12"/>
      <c r="C605" s="14"/>
      <c r="D605" s="14"/>
      <c r="E605" s="17" t="str">
        <f>IF(COUNTA($A605:$D605)=0,"",IF($A605="","Check ID",IF(SUMPRODUCT(--(Objects!$A$2:$A$300=$A605))=0,"Check ID",IF(SUMPRODUCT(--(Objects!$A$2:$A$300=$A605))&gt;1,"Duplicate ID",IF(OR(NOT(AND(ISNUMBER(B605),N(B605)&gt;=1,N(B605)&lt;=1000,N(B605)=INT(N(B605)))),NOT(AND(ISNUMBER(C605),N(C605)&gt;=0,N(C605)&lt;=1000000000)),NOT(AND(ISNUMBER(D605),N(D605)&gt;=0,N(D605)&lt;=1000000000))),"Check inputs","OK")))))</f>
        <v/>
      </c>
    </row>
    <row r="606" ht="22" customHeight="1" spans="1:5" x14ac:dyDescent="0.25">
      <c r="A606" s="12"/>
      <c r="B606" s="12"/>
      <c r="C606" s="14"/>
      <c r="D606" s="14"/>
      <c r="E606" s="17" t="str">
        <f>IF(COUNTA($A606:$D606)=0,"",IF($A606="","Check ID",IF(SUMPRODUCT(--(Objects!$A$2:$A$300=$A606))=0,"Check ID",IF(SUMPRODUCT(--(Objects!$A$2:$A$300=$A606))&gt;1,"Duplicate ID",IF(OR(NOT(AND(ISNUMBER(B606),N(B606)&gt;=1,N(B606)&lt;=1000,N(B606)=INT(N(B606)))),NOT(AND(ISNUMBER(C606),N(C606)&gt;=0,N(C606)&lt;=1000000000)),NOT(AND(ISNUMBER(D606),N(D606)&gt;=0,N(D606)&lt;=1000000000))),"Check inputs","OK")))))</f>
        <v/>
      </c>
    </row>
    <row r="607" ht="22" customHeight="1" spans="1:5" x14ac:dyDescent="0.25">
      <c r="A607" s="12"/>
      <c r="B607" s="12"/>
      <c r="C607" s="14"/>
      <c r="D607" s="14"/>
      <c r="E607" s="17" t="str">
        <f>IF(COUNTA($A607:$D607)=0,"",IF($A607="","Check ID",IF(SUMPRODUCT(--(Objects!$A$2:$A$300=$A607))=0,"Check ID",IF(SUMPRODUCT(--(Objects!$A$2:$A$300=$A607))&gt;1,"Duplicate ID",IF(OR(NOT(AND(ISNUMBER(B607),N(B607)&gt;=1,N(B607)&lt;=1000,N(B607)=INT(N(B607)))),NOT(AND(ISNUMBER(C607),N(C607)&gt;=0,N(C607)&lt;=1000000000)),NOT(AND(ISNUMBER(D607),N(D607)&gt;=0,N(D607)&lt;=1000000000))),"Check inputs","OK")))))</f>
        <v/>
      </c>
    </row>
    <row r="608" ht="22" customHeight="1" spans="1:5" x14ac:dyDescent="0.25">
      <c r="A608" s="12"/>
      <c r="B608" s="12"/>
      <c r="C608" s="14"/>
      <c r="D608" s="14"/>
      <c r="E608" s="17" t="str">
        <f>IF(COUNTA($A608:$D608)=0,"",IF($A608="","Check ID",IF(SUMPRODUCT(--(Objects!$A$2:$A$300=$A608))=0,"Check ID",IF(SUMPRODUCT(--(Objects!$A$2:$A$300=$A608))&gt;1,"Duplicate ID",IF(OR(NOT(AND(ISNUMBER(B608),N(B608)&gt;=1,N(B608)&lt;=1000,N(B608)=INT(N(B608)))),NOT(AND(ISNUMBER(C608),N(C608)&gt;=0,N(C608)&lt;=1000000000)),NOT(AND(ISNUMBER(D608),N(D608)&gt;=0,N(D608)&lt;=1000000000))),"Check inputs","OK")))))</f>
        <v/>
      </c>
    </row>
    <row r="609" ht="22" customHeight="1" spans="1:5" x14ac:dyDescent="0.25">
      <c r="A609" s="12"/>
      <c r="B609" s="12"/>
      <c r="C609" s="14"/>
      <c r="D609" s="14"/>
      <c r="E609" s="17" t="str">
        <f>IF(COUNTA($A609:$D609)=0,"",IF($A609="","Check ID",IF(SUMPRODUCT(--(Objects!$A$2:$A$300=$A609))=0,"Check ID",IF(SUMPRODUCT(--(Objects!$A$2:$A$300=$A609))&gt;1,"Duplicate ID",IF(OR(NOT(AND(ISNUMBER(B609),N(B609)&gt;=1,N(B609)&lt;=1000,N(B609)=INT(N(B609)))),NOT(AND(ISNUMBER(C609),N(C609)&gt;=0,N(C609)&lt;=1000000000)),NOT(AND(ISNUMBER(D609),N(D609)&gt;=0,N(D609)&lt;=1000000000))),"Check inputs","OK")))))</f>
        <v/>
      </c>
    </row>
    <row r="610" ht="22" customHeight="1" spans="1:5" x14ac:dyDescent="0.25">
      <c r="A610" s="12"/>
      <c r="B610" s="12"/>
      <c r="C610" s="14"/>
      <c r="D610" s="14"/>
      <c r="E610" s="17" t="str">
        <f>IF(COUNTA($A610:$D610)=0,"",IF($A610="","Check ID",IF(SUMPRODUCT(--(Objects!$A$2:$A$300=$A610))=0,"Check ID",IF(SUMPRODUCT(--(Objects!$A$2:$A$300=$A610))&gt;1,"Duplicate ID",IF(OR(NOT(AND(ISNUMBER(B610),N(B610)&gt;=1,N(B610)&lt;=1000,N(B610)=INT(N(B610)))),NOT(AND(ISNUMBER(C610),N(C610)&gt;=0,N(C610)&lt;=1000000000)),NOT(AND(ISNUMBER(D610),N(D610)&gt;=0,N(D610)&lt;=1000000000))),"Check inputs","OK")))))</f>
        <v/>
      </c>
    </row>
    <row r="611" ht="22" customHeight="1" spans="1:5" x14ac:dyDescent="0.25">
      <c r="A611" s="12"/>
      <c r="B611" s="12"/>
      <c r="C611" s="14"/>
      <c r="D611" s="14"/>
      <c r="E611" s="17" t="str">
        <f>IF(COUNTA($A611:$D611)=0,"",IF($A611="","Check ID",IF(SUMPRODUCT(--(Objects!$A$2:$A$300=$A611))=0,"Check ID",IF(SUMPRODUCT(--(Objects!$A$2:$A$300=$A611))&gt;1,"Duplicate ID",IF(OR(NOT(AND(ISNUMBER(B611),N(B611)&gt;=1,N(B611)&lt;=1000,N(B611)=INT(N(B611)))),NOT(AND(ISNUMBER(C611),N(C611)&gt;=0,N(C611)&lt;=1000000000)),NOT(AND(ISNUMBER(D611),N(D611)&gt;=0,N(D611)&lt;=1000000000))),"Check inputs","OK")))))</f>
        <v/>
      </c>
    </row>
    <row r="612" ht="22" customHeight="1" spans="1:5" x14ac:dyDescent="0.25">
      <c r="A612" s="12"/>
      <c r="B612" s="12"/>
      <c r="C612" s="14"/>
      <c r="D612" s="14"/>
      <c r="E612" s="17" t="str">
        <f>IF(COUNTA($A612:$D612)=0,"",IF($A612="","Check ID",IF(SUMPRODUCT(--(Objects!$A$2:$A$300=$A612))=0,"Check ID",IF(SUMPRODUCT(--(Objects!$A$2:$A$300=$A612))&gt;1,"Duplicate ID",IF(OR(NOT(AND(ISNUMBER(B612),N(B612)&gt;=1,N(B612)&lt;=1000,N(B612)=INT(N(B612)))),NOT(AND(ISNUMBER(C612),N(C612)&gt;=0,N(C612)&lt;=1000000000)),NOT(AND(ISNUMBER(D612),N(D612)&gt;=0,N(D612)&lt;=1000000000))),"Check inputs","OK")))))</f>
        <v/>
      </c>
    </row>
    <row r="613" ht="22" customHeight="1" spans="1:5" x14ac:dyDescent="0.25">
      <c r="A613" s="12"/>
      <c r="B613" s="12"/>
      <c r="C613" s="14"/>
      <c r="D613" s="14"/>
      <c r="E613" s="17" t="str">
        <f>IF(COUNTA($A613:$D613)=0,"",IF($A613="","Check ID",IF(SUMPRODUCT(--(Objects!$A$2:$A$300=$A613))=0,"Check ID",IF(SUMPRODUCT(--(Objects!$A$2:$A$300=$A613))&gt;1,"Duplicate ID",IF(OR(NOT(AND(ISNUMBER(B613),N(B613)&gt;=1,N(B613)&lt;=1000,N(B613)=INT(N(B613)))),NOT(AND(ISNUMBER(C613),N(C613)&gt;=0,N(C613)&lt;=1000000000)),NOT(AND(ISNUMBER(D613),N(D613)&gt;=0,N(D613)&lt;=1000000000))),"Check inputs","OK")))))</f>
        <v/>
      </c>
    </row>
    <row r="614" ht="22" customHeight="1" spans="1:5" x14ac:dyDescent="0.25">
      <c r="A614" s="12"/>
      <c r="B614" s="12"/>
      <c r="C614" s="14"/>
      <c r="D614" s="14"/>
      <c r="E614" s="17" t="str">
        <f>IF(COUNTA($A614:$D614)=0,"",IF($A614="","Check ID",IF(SUMPRODUCT(--(Objects!$A$2:$A$300=$A614))=0,"Check ID",IF(SUMPRODUCT(--(Objects!$A$2:$A$300=$A614))&gt;1,"Duplicate ID",IF(OR(NOT(AND(ISNUMBER(B614),N(B614)&gt;=1,N(B614)&lt;=1000,N(B614)=INT(N(B614)))),NOT(AND(ISNUMBER(C614),N(C614)&gt;=0,N(C614)&lt;=1000000000)),NOT(AND(ISNUMBER(D614),N(D614)&gt;=0,N(D614)&lt;=1000000000))),"Check inputs","OK")))))</f>
        <v/>
      </c>
    </row>
    <row r="615" ht="22" customHeight="1" spans="1:5" x14ac:dyDescent="0.25">
      <c r="A615" s="12"/>
      <c r="B615" s="12"/>
      <c r="C615" s="14"/>
      <c r="D615" s="14"/>
      <c r="E615" s="17" t="str">
        <f>IF(COUNTA($A615:$D615)=0,"",IF($A615="","Check ID",IF(SUMPRODUCT(--(Objects!$A$2:$A$300=$A615))=0,"Check ID",IF(SUMPRODUCT(--(Objects!$A$2:$A$300=$A615))&gt;1,"Duplicate ID",IF(OR(NOT(AND(ISNUMBER(B615),N(B615)&gt;=1,N(B615)&lt;=1000,N(B615)=INT(N(B615)))),NOT(AND(ISNUMBER(C615),N(C615)&gt;=0,N(C615)&lt;=1000000000)),NOT(AND(ISNUMBER(D615),N(D615)&gt;=0,N(D615)&lt;=1000000000))),"Check inputs","OK")))))</f>
        <v/>
      </c>
    </row>
    <row r="616" ht="22" customHeight="1" spans="1:5" x14ac:dyDescent="0.25">
      <c r="A616" s="12"/>
      <c r="B616" s="12"/>
      <c r="C616" s="14"/>
      <c r="D616" s="14"/>
      <c r="E616" s="17" t="str">
        <f>IF(COUNTA($A616:$D616)=0,"",IF($A616="","Check ID",IF(SUMPRODUCT(--(Objects!$A$2:$A$300=$A616))=0,"Check ID",IF(SUMPRODUCT(--(Objects!$A$2:$A$300=$A616))&gt;1,"Duplicate ID",IF(OR(NOT(AND(ISNUMBER(B616),N(B616)&gt;=1,N(B616)&lt;=1000,N(B616)=INT(N(B616)))),NOT(AND(ISNUMBER(C616),N(C616)&gt;=0,N(C616)&lt;=1000000000)),NOT(AND(ISNUMBER(D616),N(D616)&gt;=0,N(D616)&lt;=1000000000))),"Check inputs","OK")))))</f>
        <v/>
      </c>
    </row>
    <row r="617" ht="22" customHeight="1" spans="1:5" x14ac:dyDescent="0.25">
      <c r="A617" s="12"/>
      <c r="B617" s="12"/>
      <c r="C617" s="14"/>
      <c r="D617" s="14"/>
      <c r="E617" s="17" t="str">
        <f>IF(COUNTA($A617:$D617)=0,"",IF($A617="","Check ID",IF(SUMPRODUCT(--(Objects!$A$2:$A$300=$A617))=0,"Check ID",IF(SUMPRODUCT(--(Objects!$A$2:$A$300=$A617))&gt;1,"Duplicate ID",IF(OR(NOT(AND(ISNUMBER(B617),N(B617)&gt;=1,N(B617)&lt;=1000,N(B617)=INT(N(B617)))),NOT(AND(ISNUMBER(C617),N(C617)&gt;=0,N(C617)&lt;=1000000000)),NOT(AND(ISNUMBER(D617),N(D617)&gt;=0,N(D617)&lt;=1000000000))),"Check inputs","OK")))))</f>
        <v/>
      </c>
    </row>
    <row r="618" ht="22" customHeight="1" spans="1:5" x14ac:dyDescent="0.25">
      <c r="A618" s="12"/>
      <c r="B618" s="12"/>
      <c r="C618" s="14"/>
      <c r="D618" s="14"/>
      <c r="E618" s="17" t="str">
        <f>IF(COUNTA($A618:$D618)=0,"",IF($A618="","Check ID",IF(SUMPRODUCT(--(Objects!$A$2:$A$300=$A618))=0,"Check ID",IF(SUMPRODUCT(--(Objects!$A$2:$A$300=$A618))&gt;1,"Duplicate ID",IF(OR(NOT(AND(ISNUMBER(B618),N(B618)&gt;=1,N(B618)&lt;=1000,N(B618)=INT(N(B618)))),NOT(AND(ISNUMBER(C618),N(C618)&gt;=0,N(C618)&lt;=1000000000)),NOT(AND(ISNUMBER(D618),N(D618)&gt;=0,N(D618)&lt;=1000000000))),"Check inputs","OK")))))</f>
        <v/>
      </c>
    </row>
    <row r="619" ht="22" customHeight="1" spans="1:5" x14ac:dyDescent="0.25">
      <c r="A619" s="12"/>
      <c r="B619" s="12"/>
      <c r="C619" s="14"/>
      <c r="D619" s="14"/>
      <c r="E619" s="17" t="str">
        <f>IF(COUNTA($A619:$D619)=0,"",IF($A619="","Check ID",IF(SUMPRODUCT(--(Objects!$A$2:$A$300=$A619))=0,"Check ID",IF(SUMPRODUCT(--(Objects!$A$2:$A$300=$A619))&gt;1,"Duplicate ID",IF(OR(NOT(AND(ISNUMBER(B619),N(B619)&gt;=1,N(B619)&lt;=1000,N(B619)=INT(N(B619)))),NOT(AND(ISNUMBER(C619),N(C619)&gt;=0,N(C619)&lt;=1000000000)),NOT(AND(ISNUMBER(D619),N(D619)&gt;=0,N(D619)&lt;=1000000000))),"Check inputs","OK")))))</f>
        <v/>
      </c>
    </row>
    <row r="620" ht="22" customHeight="1" spans="1:5" x14ac:dyDescent="0.25">
      <c r="A620" s="12"/>
      <c r="B620" s="12"/>
      <c r="C620" s="14"/>
      <c r="D620" s="14"/>
      <c r="E620" s="17" t="str">
        <f>IF(COUNTA($A620:$D620)=0,"",IF($A620="","Check ID",IF(SUMPRODUCT(--(Objects!$A$2:$A$300=$A620))=0,"Check ID",IF(SUMPRODUCT(--(Objects!$A$2:$A$300=$A620))&gt;1,"Duplicate ID",IF(OR(NOT(AND(ISNUMBER(B620),N(B620)&gt;=1,N(B620)&lt;=1000,N(B620)=INT(N(B620)))),NOT(AND(ISNUMBER(C620),N(C620)&gt;=0,N(C620)&lt;=1000000000)),NOT(AND(ISNUMBER(D620),N(D620)&gt;=0,N(D620)&lt;=1000000000))),"Check inputs","OK")))))</f>
        <v/>
      </c>
    </row>
    <row r="621" ht="22" customHeight="1" spans="1:5" x14ac:dyDescent="0.25">
      <c r="A621" s="12"/>
      <c r="B621" s="12"/>
      <c r="C621" s="14"/>
      <c r="D621" s="14"/>
      <c r="E621" s="17" t="str">
        <f>IF(COUNTA($A621:$D621)=0,"",IF($A621="","Check ID",IF(SUMPRODUCT(--(Objects!$A$2:$A$300=$A621))=0,"Check ID",IF(SUMPRODUCT(--(Objects!$A$2:$A$300=$A621))&gt;1,"Duplicate ID",IF(OR(NOT(AND(ISNUMBER(B621),N(B621)&gt;=1,N(B621)&lt;=1000,N(B621)=INT(N(B621)))),NOT(AND(ISNUMBER(C621),N(C621)&gt;=0,N(C621)&lt;=1000000000)),NOT(AND(ISNUMBER(D621),N(D621)&gt;=0,N(D621)&lt;=1000000000))),"Check inputs","OK")))))</f>
        <v/>
      </c>
    </row>
    <row r="622" ht="22" customHeight="1" spans="1:5" x14ac:dyDescent="0.25">
      <c r="A622" s="12"/>
      <c r="B622" s="12"/>
      <c r="C622" s="14"/>
      <c r="D622" s="14"/>
      <c r="E622" s="17" t="str">
        <f>IF(COUNTA($A622:$D622)=0,"",IF($A622="","Check ID",IF(SUMPRODUCT(--(Objects!$A$2:$A$300=$A622))=0,"Check ID",IF(SUMPRODUCT(--(Objects!$A$2:$A$300=$A622))&gt;1,"Duplicate ID",IF(OR(NOT(AND(ISNUMBER(B622),N(B622)&gt;=1,N(B622)&lt;=1000,N(B622)=INT(N(B622)))),NOT(AND(ISNUMBER(C622),N(C622)&gt;=0,N(C622)&lt;=1000000000)),NOT(AND(ISNUMBER(D622),N(D622)&gt;=0,N(D622)&lt;=1000000000))),"Check inputs","OK")))))</f>
        <v/>
      </c>
    </row>
    <row r="623" ht="22" customHeight="1" spans="1:5" x14ac:dyDescent="0.25">
      <c r="A623" s="12"/>
      <c r="B623" s="12"/>
      <c r="C623" s="14"/>
      <c r="D623" s="14"/>
      <c r="E623" s="17" t="str">
        <f>IF(COUNTA($A623:$D623)=0,"",IF($A623="","Check ID",IF(SUMPRODUCT(--(Objects!$A$2:$A$300=$A623))=0,"Check ID",IF(SUMPRODUCT(--(Objects!$A$2:$A$300=$A623))&gt;1,"Duplicate ID",IF(OR(NOT(AND(ISNUMBER(B623),N(B623)&gt;=1,N(B623)&lt;=1000,N(B623)=INT(N(B623)))),NOT(AND(ISNUMBER(C623),N(C623)&gt;=0,N(C623)&lt;=1000000000)),NOT(AND(ISNUMBER(D623),N(D623)&gt;=0,N(D623)&lt;=1000000000))),"Check inputs","OK")))))</f>
        <v/>
      </c>
    </row>
    <row r="624" ht="22" customHeight="1" spans="1:5" x14ac:dyDescent="0.25">
      <c r="A624" s="12"/>
      <c r="B624" s="12"/>
      <c r="C624" s="14"/>
      <c r="D624" s="14"/>
      <c r="E624" s="17" t="str">
        <f>IF(COUNTA($A624:$D624)=0,"",IF($A624="","Check ID",IF(SUMPRODUCT(--(Objects!$A$2:$A$300=$A624))=0,"Check ID",IF(SUMPRODUCT(--(Objects!$A$2:$A$300=$A624))&gt;1,"Duplicate ID",IF(OR(NOT(AND(ISNUMBER(B624),N(B624)&gt;=1,N(B624)&lt;=1000,N(B624)=INT(N(B624)))),NOT(AND(ISNUMBER(C624),N(C624)&gt;=0,N(C624)&lt;=1000000000)),NOT(AND(ISNUMBER(D624),N(D624)&gt;=0,N(D624)&lt;=1000000000))),"Check inputs","OK")))))</f>
        <v/>
      </c>
    </row>
    <row r="625" ht="22" customHeight="1" spans="1:5" x14ac:dyDescent="0.25">
      <c r="A625" s="12"/>
      <c r="B625" s="12"/>
      <c r="C625" s="14"/>
      <c r="D625" s="14"/>
      <c r="E625" s="17" t="str">
        <f>IF(COUNTA($A625:$D625)=0,"",IF($A625="","Check ID",IF(SUMPRODUCT(--(Objects!$A$2:$A$300=$A625))=0,"Check ID",IF(SUMPRODUCT(--(Objects!$A$2:$A$300=$A625))&gt;1,"Duplicate ID",IF(OR(NOT(AND(ISNUMBER(B625),N(B625)&gt;=1,N(B625)&lt;=1000,N(B625)=INT(N(B625)))),NOT(AND(ISNUMBER(C625),N(C625)&gt;=0,N(C625)&lt;=1000000000)),NOT(AND(ISNUMBER(D625),N(D625)&gt;=0,N(D625)&lt;=1000000000))),"Check inputs","OK")))))</f>
        <v/>
      </c>
    </row>
    <row r="626" ht="22" customHeight="1" spans="1:5" x14ac:dyDescent="0.25">
      <c r="A626" s="12"/>
      <c r="B626" s="12"/>
      <c r="C626" s="14"/>
      <c r="D626" s="14"/>
      <c r="E626" s="17" t="str">
        <f>IF(COUNTA($A626:$D626)=0,"",IF($A626="","Check ID",IF(SUMPRODUCT(--(Objects!$A$2:$A$300=$A626))=0,"Check ID",IF(SUMPRODUCT(--(Objects!$A$2:$A$300=$A626))&gt;1,"Duplicate ID",IF(OR(NOT(AND(ISNUMBER(B626),N(B626)&gt;=1,N(B626)&lt;=1000,N(B626)=INT(N(B626)))),NOT(AND(ISNUMBER(C626),N(C626)&gt;=0,N(C626)&lt;=1000000000)),NOT(AND(ISNUMBER(D626),N(D626)&gt;=0,N(D626)&lt;=1000000000))),"Check inputs","OK")))))</f>
        <v/>
      </c>
    </row>
    <row r="627" ht="22" customHeight="1" spans="1:5" x14ac:dyDescent="0.25">
      <c r="A627" s="12"/>
      <c r="B627" s="12"/>
      <c r="C627" s="14"/>
      <c r="D627" s="14"/>
      <c r="E627" s="17" t="str">
        <f>IF(COUNTA($A627:$D627)=0,"",IF($A627="","Check ID",IF(SUMPRODUCT(--(Objects!$A$2:$A$300=$A627))=0,"Check ID",IF(SUMPRODUCT(--(Objects!$A$2:$A$300=$A627))&gt;1,"Duplicate ID",IF(OR(NOT(AND(ISNUMBER(B627),N(B627)&gt;=1,N(B627)&lt;=1000,N(B627)=INT(N(B627)))),NOT(AND(ISNUMBER(C627),N(C627)&gt;=0,N(C627)&lt;=1000000000)),NOT(AND(ISNUMBER(D627),N(D627)&gt;=0,N(D627)&lt;=1000000000))),"Check inputs","OK")))))</f>
        <v/>
      </c>
    </row>
    <row r="628" ht="22" customHeight="1" spans="1:5" x14ac:dyDescent="0.25">
      <c r="A628" s="12"/>
      <c r="B628" s="12"/>
      <c r="C628" s="14"/>
      <c r="D628" s="14"/>
      <c r="E628" s="17" t="str">
        <f>IF(COUNTA($A628:$D628)=0,"",IF($A628="","Check ID",IF(SUMPRODUCT(--(Objects!$A$2:$A$300=$A628))=0,"Check ID",IF(SUMPRODUCT(--(Objects!$A$2:$A$300=$A628))&gt;1,"Duplicate ID",IF(OR(NOT(AND(ISNUMBER(B628),N(B628)&gt;=1,N(B628)&lt;=1000,N(B628)=INT(N(B628)))),NOT(AND(ISNUMBER(C628),N(C628)&gt;=0,N(C628)&lt;=1000000000)),NOT(AND(ISNUMBER(D628),N(D628)&gt;=0,N(D628)&lt;=1000000000))),"Check inputs","OK")))))</f>
        <v/>
      </c>
    </row>
    <row r="629" ht="22" customHeight="1" spans="1:5" x14ac:dyDescent="0.25">
      <c r="A629" s="12"/>
      <c r="B629" s="12"/>
      <c r="C629" s="14"/>
      <c r="D629" s="14"/>
      <c r="E629" s="17" t="str">
        <f>IF(COUNTA($A629:$D629)=0,"",IF($A629="","Check ID",IF(SUMPRODUCT(--(Objects!$A$2:$A$300=$A629))=0,"Check ID",IF(SUMPRODUCT(--(Objects!$A$2:$A$300=$A629))&gt;1,"Duplicate ID",IF(OR(NOT(AND(ISNUMBER(B629),N(B629)&gt;=1,N(B629)&lt;=1000,N(B629)=INT(N(B629)))),NOT(AND(ISNUMBER(C629),N(C629)&gt;=0,N(C629)&lt;=1000000000)),NOT(AND(ISNUMBER(D629),N(D629)&gt;=0,N(D629)&lt;=1000000000))),"Check inputs","OK")))))</f>
        <v/>
      </c>
    </row>
    <row r="630" ht="22" customHeight="1" spans="1:5" x14ac:dyDescent="0.25">
      <c r="A630" s="12"/>
      <c r="B630" s="12"/>
      <c r="C630" s="14"/>
      <c r="D630" s="14"/>
      <c r="E630" s="17" t="str">
        <f>IF(COUNTA($A630:$D630)=0,"",IF($A630="","Check ID",IF(SUMPRODUCT(--(Objects!$A$2:$A$300=$A630))=0,"Check ID",IF(SUMPRODUCT(--(Objects!$A$2:$A$300=$A630))&gt;1,"Duplicate ID",IF(OR(NOT(AND(ISNUMBER(B630),N(B630)&gt;=1,N(B630)&lt;=1000,N(B630)=INT(N(B630)))),NOT(AND(ISNUMBER(C630),N(C630)&gt;=0,N(C630)&lt;=1000000000)),NOT(AND(ISNUMBER(D630),N(D630)&gt;=0,N(D630)&lt;=1000000000))),"Check inputs","OK")))))</f>
        <v/>
      </c>
    </row>
    <row r="631" ht="22" customHeight="1" spans="1:5" x14ac:dyDescent="0.25">
      <c r="A631" s="12"/>
      <c r="B631" s="12"/>
      <c r="C631" s="14"/>
      <c r="D631" s="14"/>
      <c r="E631" s="17" t="str">
        <f>IF(COUNTA($A631:$D631)=0,"",IF($A631="","Check ID",IF(SUMPRODUCT(--(Objects!$A$2:$A$300=$A631))=0,"Check ID",IF(SUMPRODUCT(--(Objects!$A$2:$A$300=$A631))&gt;1,"Duplicate ID",IF(OR(NOT(AND(ISNUMBER(B631),N(B631)&gt;=1,N(B631)&lt;=1000,N(B631)=INT(N(B631)))),NOT(AND(ISNUMBER(C631),N(C631)&gt;=0,N(C631)&lt;=1000000000)),NOT(AND(ISNUMBER(D631),N(D631)&gt;=0,N(D631)&lt;=1000000000))),"Check inputs","OK")))))</f>
        <v/>
      </c>
    </row>
    <row r="632" ht="22" customHeight="1" spans="1:5" x14ac:dyDescent="0.25">
      <c r="A632" s="12"/>
      <c r="B632" s="12"/>
      <c r="C632" s="14"/>
      <c r="D632" s="14"/>
      <c r="E632" s="17" t="str">
        <f>IF(COUNTA($A632:$D632)=0,"",IF($A632="","Check ID",IF(SUMPRODUCT(--(Objects!$A$2:$A$300=$A632))=0,"Check ID",IF(SUMPRODUCT(--(Objects!$A$2:$A$300=$A632))&gt;1,"Duplicate ID",IF(OR(NOT(AND(ISNUMBER(B632),N(B632)&gt;=1,N(B632)&lt;=1000,N(B632)=INT(N(B632)))),NOT(AND(ISNUMBER(C632),N(C632)&gt;=0,N(C632)&lt;=1000000000)),NOT(AND(ISNUMBER(D632),N(D632)&gt;=0,N(D632)&lt;=1000000000))),"Check inputs","OK")))))</f>
        <v/>
      </c>
    </row>
    <row r="633" ht="22" customHeight="1" spans="1:5" x14ac:dyDescent="0.25">
      <c r="A633" s="12"/>
      <c r="B633" s="12"/>
      <c r="C633" s="14"/>
      <c r="D633" s="14"/>
      <c r="E633" s="17" t="str">
        <f>IF(COUNTA($A633:$D633)=0,"",IF($A633="","Check ID",IF(SUMPRODUCT(--(Objects!$A$2:$A$300=$A633))=0,"Check ID",IF(SUMPRODUCT(--(Objects!$A$2:$A$300=$A633))&gt;1,"Duplicate ID",IF(OR(NOT(AND(ISNUMBER(B633),N(B633)&gt;=1,N(B633)&lt;=1000,N(B633)=INT(N(B633)))),NOT(AND(ISNUMBER(C633),N(C633)&gt;=0,N(C633)&lt;=1000000000)),NOT(AND(ISNUMBER(D633),N(D633)&gt;=0,N(D633)&lt;=1000000000))),"Check inputs","OK")))))</f>
        <v/>
      </c>
    </row>
    <row r="634" ht="22" customHeight="1" spans="1:5" x14ac:dyDescent="0.25">
      <c r="A634" s="12"/>
      <c r="B634" s="12"/>
      <c r="C634" s="14"/>
      <c r="D634" s="14"/>
      <c r="E634" s="17" t="str">
        <f>IF(COUNTA($A634:$D634)=0,"",IF($A634="","Check ID",IF(SUMPRODUCT(--(Objects!$A$2:$A$300=$A634))=0,"Check ID",IF(SUMPRODUCT(--(Objects!$A$2:$A$300=$A634))&gt;1,"Duplicate ID",IF(OR(NOT(AND(ISNUMBER(B634),N(B634)&gt;=1,N(B634)&lt;=1000,N(B634)=INT(N(B634)))),NOT(AND(ISNUMBER(C634),N(C634)&gt;=0,N(C634)&lt;=1000000000)),NOT(AND(ISNUMBER(D634),N(D634)&gt;=0,N(D634)&lt;=1000000000))),"Check inputs","OK")))))</f>
        <v/>
      </c>
    </row>
    <row r="635" ht="22" customHeight="1" spans="1:5" x14ac:dyDescent="0.25">
      <c r="A635" s="12"/>
      <c r="B635" s="12"/>
      <c r="C635" s="14"/>
      <c r="D635" s="14"/>
      <c r="E635" s="17" t="str">
        <f>IF(COUNTA($A635:$D635)=0,"",IF($A635="","Check ID",IF(SUMPRODUCT(--(Objects!$A$2:$A$300=$A635))=0,"Check ID",IF(SUMPRODUCT(--(Objects!$A$2:$A$300=$A635))&gt;1,"Duplicate ID",IF(OR(NOT(AND(ISNUMBER(B635),N(B635)&gt;=1,N(B635)&lt;=1000,N(B635)=INT(N(B635)))),NOT(AND(ISNUMBER(C635),N(C635)&gt;=0,N(C635)&lt;=1000000000)),NOT(AND(ISNUMBER(D635),N(D635)&gt;=0,N(D635)&lt;=1000000000))),"Check inputs","OK")))))</f>
        <v/>
      </c>
    </row>
    <row r="636" ht="22" customHeight="1" spans="1:5" x14ac:dyDescent="0.25">
      <c r="A636" s="12"/>
      <c r="B636" s="12"/>
      <c r="C636" s="14"/>
      <c r="D636" s="14"/>
      <c r="E636" s="17" t="str">
        <f>IF(COUNTA($A636:$D636)=0,"",IF($A636="","Check ID",IF(SUMPRODUCT(--(Objects!$A$2:$A$300=$A636))=0,"Check ID",IF(SUMPRODUCT(--(Objects!$A$2:$A$300=$A636))&gt;1,"Duplicate ID",IF(OR(NOT(AND(ISNUMBER(B636),N(B636)&gt;=1,N(B636)&lt;=1000,N(B636)=INT(N(B636)))),NOT(AND(ISNUMBER(C636),N(C636)&gt;=0,N(C636)&lt;=1000000000)),NOT(AND(ISNUMBER(D636),N(D636)&gt;=0,N(D636)&lt;=1000000000))),"Check inputs","OK")))))</f>
        <v/>
      </c>
    </row>
    <row r="637" ht="22" customHeight="1" spans="1:5" x14ac:dyDescent="0.25">
      <c r="A637" s="12"/>
      <c r="B637" s="12"/>
      <c r="C637" s="14"/>
      <c r="D637" s="14"/>
      <c r="E637" s="17" t="str">
        <f>IF(COUNTA($A637:$D637)=0,"",IF($A637="","Check ID",IF(SUMPRODUCT(--(Objects!$A$2:$A$300=$A637))=0,"Check ID",IF(SUMPRODUCT(--(Objects!$A$2:$A$300=$A637))&gt;1,"Duplicate ID",IF(OR(NOT(AND(ISNUMBER(B637),N(B637)&gt;=1,N(B637)&lt;=1000,N(B637)=INT(N(B637)))),NOT(AND(ISNUMBER(C637),N(C637)&gt;=0,N(C637)&lt;=1000000000)),NOT(AND(ISNUMBER(D637),N(D637)&gt;=0,N(D637)&lt;=1000000000))),"Check inputs","OK")))))</f>
        <v/>
      </c>
    </row>
    <row r="638" ht="22" customHeight="1" spans="1:5" x14ac:dyDescent="0.25">
      <c r="A638" s="12"/>
      <c r="B638" s="12"/>
      <c r="C638" s="14"/>
      <c r="D638" s="14"/>
      <c r="E638" s="17" t="str">
        <f>IF(COUNTA($A638:$D638)=0,"",IF($A638="","Check ID",IF(SUMPRODUCT(--(Objects!$A$2:$A$300=$A638))=0,"Check ID",IF(SUMPRODUCT(--(Objects!$A$2:$A$300=$A638))&gt;1,"Duplicate ID",IF(OR(NOT(AND(ISNUMBER(B638),N(B638)&gt;=1,N(B638)&lt;=1000,N(B638)=INT(N(B638)))),NOT(AND(ISNUMBER(C638),N(C638)&gt;=0,N(C638)&lt;=1000000000)),NOT(AND(ISNUMBER(D638),N(D638)&gt;=0,N(D638)&lt;=1000000000))),"Check inputs","OK")))))</f>
        <v/>
      </c>
    </row>
    <row r="639" ht="22" customHeight="1" spans="1:5" x14ac:dyDescent="0.25">
      <c r="A639" s="12"/>
      <c r="B639" s="12"/>
      <c r="C639" s="14"/>
      <c r="D639" s="14"/>
      <c r="E639" s="17" t="str">
        <f>IF(COUNTA($A639:$D639)=0,"",IF($A639="","Check ID",IF(SUMPRODUCT(--(Objects!$A$2:$A$300=$A639))=0,"Check ID",IF(SUMPRODUCT(--(Objects!$A$2:$A$300=$A639))&gt;1,"Duplicate ID",IF(OR(NOT(AND(ISNUMBER(B639),N(B639)&gt;=1,N(B639)&lt;=1000,N(B639)=INT(N(B639)))),NOT(AND(ISNUMBER(C639),N(C639)&gt;=0,N(C639)&lt;=1000000000)),NOT(AND(ISNUMBER(D639),N(D639)&gt;=0,N(D639)&lt;=1000000000))),"Check inputs","OK")))))</f>
        <v/>
      </c>
    </row>
    <row r="640" ht="22" customHeight="1" spans="1:5" x14ac:dyDescent="0.25">
      <c r="A640" s="12"/>
      <c r="B640" s="12"/>
      <c r="C640" s="14"/>
      <c r="D640" s="14"/>
      <c r="E640" s="17" t="str">
        <f>IF(COUNTA($A640:$D640)=0,"",IF($A640="","Check ID",IF(SUMPRODUCT(--(Objects!$A$2:$A$300=$A640))=0,"Check ID",IF(SUMPRODUCT(--(Objects!$A$2:$A$300=$A640))&gt;1,"Duplicate ID",IF(OR(NOT(AND(ISNUMBER(B640),N(B640)&gt;=1,N(B640)&lt;=1000,N(B640)=INT(N(B640)))),NOT(AND(ISNUMBER(C640),N(C640)&gt;=0,N(C640)&lt;=1000000000)),NOT(AND(ISNUMBER(D640),N(D640)&gt;=0,N(D640)&lt;=1000000000))),"Check inputs","OK")))))</f>
        <v/>
      </c>
    </row>
    <row r="641" ht="22" customHeight="1" spans="1:5" x14ac:dyDescent="0.25">
      <c r="A641" s="12"/>
      <c r="B641" s="12"/>
      <c r="C641" s="14"/>
      <c r="D641" s="14"/>
      <c r="E641" s="17" t="str">
        <f>IF(COUNTA($A641:$D641)=0,"",IF($A641="","Check ID",IF(SUMPRODUCT(--(Objects!$A$2:$A$300=$A641))=0,"Check ID",IF(SUMPRODUCT(--(Objects!$A$2:$A$300=$A641))&gt;1,"Duplicate ID",IF(OR(NOT(AND(ISNUMBER(B641),N(B641)&gt;=1,N(B641)&lt;=1000,N(B641)=INT(N(B641)))),NOT(AND(ISNUMBER(C641),N(C641)&gt;=0,N(C641)&lt;=1000000000)),NOT(AND(ISNUMBER(D641),N(D641)&gt;=0,N(D641)&lt;=1000000000))),"Check inputs","OK")))))</f>
        <v/>
      </c>
    </row>
    <row r="642" ht="22" customHeight="1" spans="1:5" x14ac:dyDescent="0.25">
      <c r="A642" s="12"/>
      <c r="B642" s="12"/>
      <c r="C642" s="14"/>
      <c r="D642" s="14"/>
      <c r="E642" s="17" t="str">
        <f>IF(COUNTA($A642:$D642)=0,"",IF($A642="","Check ID",IF(SUMPRODUCT(--(Objects!$A$2:$A$300=$A642))=0,"Check ID",IF(SUMPRODUCT(--(Objects!$A$2:$A$300=$A642))&gt;1,"Duplicate ID",IF(OR(NOT(AND(ISNUMBER(B642),N(B642)&gt;=1,N(B642)&lt;=1000,N(B642)=INT(N(B642)))),NOT(AND(ISNUMBER(C642),N(C642)&gt;=0,N(C642)&lt;=1000000000)),NOT(AND(ISNUMBER(D642),N(D642)&gt;=0,N(D642)&lt;=1000000000))),"Check inputs","OK")))))</f>
        <v/>
      </c>
    </row>
    <row r="643" ht="22" customHeight="1" spans="1:5" x14ac:dyDescent="0.25">
      <c r="A643" s="12"/>
      <c r="B643" s="12"/>
      <c r="C643" s="14"/>
      <c r="D643" s="14"/>
      <c r="E643" s="17" t="str">
        <f>IF(COUNTA($A643:$D643)=0,"",IF($A643="","Check ID",IF(SUMPRODUCT(--(Objects!$A$2:$A$300=$A643))=0,"Check ID",IF(SUMPRODUCT(--(Objects!$A$2:$A$300=$A643))&gt;1,"Duplicate ID",IF(OR(NOT(AND(ISNUMBER(B643),N(B643)&gt;=1,N(B643)&lt;=1000,N(B643)=INT(N(B643)))),NOT(AND(ISNUMBER(C643),N(C643)&gt;=0,N(C643)&lt;=1000000000)),NOT(AND(ISNUMBER(D643),N(D643)&gt;=0,N(D643)&lt;=1000000000))),"Check inputs","OK")))))</f>
        <v/>
      </c>
    </row>
    <row r="644" ht="22" customHeight="1" spans="1:5" x14ac:dyDescent="0.25">
      <c r="A644" s="12"/>
      <c r="B644" s="12"/>
      <c r="C644" s="14"/>
      <c r="D644" s="14"/>
      <c r="E644" s="17" t="str">
        <f>IF(COUNTA($A644:$D644)=0,"",IF($A644="","Check ID",IF(SUMPRODUCT(--(Objects!$A$2:$A$300=$A644))=0,"Check ID",IF(SUMPRODUCT(--(Objects!$A$2:$A$300=$A644))&gt;1,"Duplicate ID",IF(OR(NOT(AND(ISNUMBER(B644),N(B644)&gt;=1,N(B644)&lt;=1000,N(B644)=INT(N(B644)))),NOT(AND(ISNUMBER(C644),N(C644)&gt;=0,N(C644)&lt;=1000000000)),NOT(AND(ISNUMBER(D644),N(D644)&gt;=0,N(D644)&lt;=1000000000))),"Check inputs","OK")))))</f>
        <v/>
      </c>
    </row>
    <row r="645" ht="22" customHeight="1" spans="1:5" x14ac:dyDescent="0.25">
      <c r="A645" s="12"/>
      <c r="B645" s="12"/>
      <c r="C645" s="14"/>
      <c r="D645" s="14"/>
      <c r="E645" s="17" t="str">
        <f>IF(COUNTA($A645:$D645)=0,"",IF($A645="","Check ID",IF(SUMPRODUCT(--(Objects!$A$2:$A$300=$A645))=0,"Check ID",IF(SUMPRODUCT(--(Objects!$A$2:$A$300=$A645))&gt;1,"Duplicate ID",IF(OR(NOT(AND(ISNUMBER(B645),N(B645)&gt;=1,N(B645)&lt;=1000,N(B645)=INT(N(B645)))),NOT(AND(ISNUMBER(C645),N(C645)&gt;=0,N(C645)&lt;=1000000000)),NOT(AND(ISNUMBER(D645),N(D645)&gt;=0,N(D645)&lt;=1000000000))),"Check inputs","OK")))))</f>
        <v/>
      </c>
    </row>
    <row r="646" ht="22" customHeight="1" spans="1:5" x14ac:dyDescent="0.25">
      <c r="A646" s="12"/>
      <c r="B646" s="12"/>
      <c r="C646" s="14"/>
      <c r="D646" s="14"/>
      <c r="E646" s="17" t="str">
        <f>IF(COUNTA($A646:$D646)=0,"",IF($A646="","Check ID",IF(SUMPRODUCT(--(Objects!$A$2:$A$300=$A646))=0,"Check ID",IF(SUMPRODUCT(--(Objects!$A$2:$A$300=$A646))&gt;1,"Duplicate ID",IF(OR(NOT(AND(ISNUMBER(B646),N(B646)&gt;=1,N(B646)&lt;=1000,N(B646)=INT(N(B646)))),NOT(AND(ISNUMBER(C646),N(C646)&gt;=0,N(C646)&lt;=1000000000)),NOT(AND(ISNUMBER(D646),N(D646)&gt;=0,N(D646)&lt;=1000000000))),"Check inputs","OK")))))</f>
        <v/>
      </c>
    </row>
    <row r="647" ht="22" customHeight="1" spans="1:5" x14ac:dyDescent="0.25">
      <c r="A647" s="12"/>
      <c r="B647" s="12"/>
      <c r="C647" s="14"/>
      <c r="D647" s="14"/>
      <c r="E647" s="17" t="str">
        <f>IF(COUNTA($A647:$D647)=0,"",IF($A647="","Check ID",IF(SUMPRODUCT(--(Objects!$A$2:$A$300=$A647))=0,"Check ID",IF(SUMPRODUCT(--(Objects!$A$2:$A$300=$A647))&gt;1,"Duplicate ID",IF(OR(NOT(AND(ISNUMBER(B647),N(B647)&gt;=1,N(B647)&lt;=1000,N(B647)=INT(N(B647)))),NOT(AND(ISNUMBER(C647),N(C647)&gt;=0,N(C647)&lt;=1000000000)),NOT(AND(ISNUMBER(D647),N(D647)&gt;=0,N(D647)&lt;=1000000000))),"Check inputs","OK")))))</f>
        <v/>
      </c>
    </row>
    <row r="648" ht="22" customHeight="1" spans="1:5" x14ac:dyDescent="0.25">
      <c r="A648" s="12"/>
      <c r="B648" s="12"/>
      <c r="C648" s="14"/>
      <c r="D648" s="14"/>
      <c r="E648" s="17" t="str">
        <f>IF(COUNTA($A648:$D648)=0,"",IF($A648="","Check ID",IF(SUMPRODUCT(--(Objects!$A$2:$A$300=$A648))=0,"Check ID",IF(SUMPRODUCT(--(Objects!$A$2:$A$300=$A648))&gt;1,"Duplicate ID",IF(OR(NOT(AND(ISNUMBER(B648),N(B648)&gt;=1,N(B648)&lt;=1000,N(B648)=INT(N(B648)))),NOT(AND(ISNUMBER(C648),N(C648)&gt;=0,N(C648)&lt;=1000000000)),NOT(AND(ISNUMBER(D648),N(D648)&gt;=0,N(D648)&lt;=1000000000))),"Check inputs","OK")))))</f>
        <v/>
      </c>
    </row>
    <row r="649" ht="22" customHeight="1" spans="1:5" x14ac:dyDescent="0.25">
      <c r="A649" s="12"/>
      <c r="B649" s="12"/>
      <c r="C649" s="14"/>
      <c r="D649" s="14"/>
      <c r="E649" s="17" t="str">
        <f>IF(COUNTA($A649:$D649)=0,"",IF($A649="","Check ID",IF(SUMPRODUCT(--(Objects!$A$2:$A$300=$A649))=0,"Check ID",IF(SUMPRODUCT(--(Objects!$A$2:$A$300=$A649))&gt;1,"Duplicate ID",IF(OR(NOT(AND(ISNUMBER(B649),N(B649)&gt;=1,N(B649)&lt;=1000,N(B649)=INT(N(B649)))),NOT(AND(ISNUMBER(C649),N(C649)&gt;=0,N(C649)&lt;=1000000000)),NOT(AND(ISNUMBER(D649),N(D649)&gt;=0,N(D649)&lt;=1000000000))),"Check inputs","OK")))))</f>
        <v/>
      </c>
    </row>
    <row r="650" ht="22" customHeight="1" spans="1:5" x14ac:dyDescent="0.25">
      <c r="A650" s="12"/>
      <c r="B650" s="12"/>
      <c r="C650" s="14"/>
      <c r="D650" s="14"/>
      <c r="E650" s="17" t="str">
        <f>IF(COUNTA($A650:$D650)=0,"",IF($A650="","Check ID",IF(SUMPRODUCT(--(Objects!$A$2:$A$300=$A650))=0,"Check ID",IF(SUMPRODUCT(--(Objects!$A$2:$A$300=$A650))&gt;1,"Duplicate ID",IF(OR(NOT(AND(ISNUMBER(B650),N(B650)&gt;=1,N(B650)&lt;=1000,N(B650)=INT(N(B650)))),NOT(AND(ISNUMBER(C650),N(C650)&gt;=0,N(C650)&lt;=1000000000)),NOT(AND(ISNUMBER(D650),N(D650)&gt;=0,N(D650)&lt;=1000000000))),"Check inputs","OK")))))</f>
        <v/>
      </c>
    </row>
    <row r="651" ht="22" customHeight="1" spans="1:5" x14ac:dyDescent="0.25">
      <c r="A651" s="12"/>
      <c r="B651" s="12"/>
      <c r="C651" s="14"/>
      <c r="D651" s="14"/>
      <c r="E651" s="17" t="str">
        <f>IF(COUNTA($A651:$D651)=0,"",IF($A651="","Check ID",IF(SUMPRODUCT(--(Objects!$A$2:$A$300=$A651))=0,"Check ID",IF(SUMPRODUCT(--(Objects!$A$2:$A$300=$A651))&gt;1,"Duplicate ID",IF(OR(NOT(AND(ISNUMBER(B651),N(B651)&gt;=1,N(B651)&lt;=1000,N(B651)=INT(N(B651)))),NOT(AND(ISNUMBER(C651),N(C651)&gt;=0,N(C651)&lt;=1000000000)),NOT(AND(ISNUMBER(D651),N(D651)&gt;=0,N(D651)&lt;=1000000000))),"Check inputs","OK")))))</f>
        <v/>
      </c>
    </row>
    <row r="652" ht="22" customHeight="1" spans="1:5" x14ac:dyDescent="0.25">
      <c r="A652" s="12"/>
      <c r="B652" s="12"/>
      <c r="C652" s="14"/>
      <c r="D652" s="14"/>
      <c r="E652" s="17" t="str">
        <f>IF(COUNTA($A652:$D652)=0,"",IF($A652="","Check ID",IF(SUMPRODUCT(--(Objects!$A$2:$A$300=$A652))=0,"Check ID",IF(SUMPRODUCT(--(Objects!$A$2:$A$300=$A652))&gt;1,"Duplicate ID",IF(OR(NOT(AND(ISNUMBER(B652),N(B652)&gt;=1,N(B652)&lt;=1000,N(B652)=INT(N(B652)))),NOT(AND(ISNUMBER(C652),N(C652)&gt;=0,N(C652)&lt;=1000000000)),NOT(AND(ISNUMBER(D652),N(D652)&gt;=0,N(D652)&lt;=1000000000))),"Check inputs","OK")))))</f>
        <v/>
      </c>
    </row>
    <row r="653" ht="22" customHeight="1" spans="1:5" x14ac:dyDescent="0.25">
      <c r="A653" s="12"/>
      <c r="B653" s="12"/>
      <c r="C653" s="14"/>
      <c r="D653" s="14"/>
      <c r="E653" s="17" t="str">
        <f>IF(COUNTA($A653:$D653)=0,"",IF($A653="","Check ID",IF(SUMPRODUCT(--(Objects!$A$2:$A$300=$A653))=0,"Check ID",IF(SUMPRODUCT(--(Objects!$A$2:$A$300=$A653))&gt;1,"Duplicate ID",IF(OR(NOT(AND(ISNUMBER(B653),N(B653)&gt;=1,N(B653)&lt;=1000,N(B653)=INT(N(B653)))),NOT(AND(ISNUMBER(C653),N(C653)&gt;=0,N(C653)&lt;=1000000000)),NOT(AND(ISNUMBER(D653),N(D653)&gt;=0,N(D653)&lt;=1000000000))),"Check inputs","OK")))))</f>
        <v/>
      </c>
    </row>
    <row r="654" ht="22" customHeight="1" spans="1:5" x14ac:dyDescent="0.25">
      <c r="A654" s="12"/>
      <c r="B654" s="12"/>
      <c r="C654" s="14"/>
      <c r="D654" s="14"/>
      <c r="E654" s="17" t="str">
        <f>IF(COUNTA($A654:$D654)=0,"",IF($A654="","Check ID",IF(SUMPRODUCT(--(Objects!$A$2:$A$300=$A654))=0,"Check ID",IF(SUMPRODUCT(--(Objects!$A$2:$A$300=$A654))&gt;1,"Duplicate ID",IF(OR(NOT(AND(ISNUMBER(B654),N(B654)&gt;=1,N(B654)&lt;=1000,N(B654)=INT(N(B654)))),NOT(AND(ISNUMBER(C654),N(C654)&gt;=0,N(C654)&lt;=1000000000)),NOT(AND(ISNUMBER(D654),N(D654)&gt;=0,N(D654)&lt;=1000000000))),"Check inputs","OK")))))</f>
        <v/>
      </c>
    </row>
    <row r="655" ht="22" customHeight="1" spans="1:5" x14ac:dyDescent="0.25">
      <c r="A655" s="12"/>
      <c r="B655" s="12"/>
      <c r="C655" s="14"/>
      <c r="D655" s="14"/>
      <c r="E655" s="17" t="str">
        <f>IF(COUNTA($A655:$D655)=0,"",IF($A655="","Check ID",IF(SUMPRODUCT(--(Objects!$A$2:$A$300=$A655))=0,"Check ID",IF(SUMPRODUCT(--(Objects!$A$2:$A$300=$A655))&gt;1,"Duplicate ID",IF(OR(NOT(AND(ISNUMBER(B655),N(B655)&gt;=1,N(B655)&lt;=1000,N(B655)=INT(N(B655)))),NOT(AND(ISNUMBER(C655),N(C655)&gt;=0,N(C655)&lt;=1000000000)),NOT(AND(ISNUMBER(D655),N(D655)&gt;=0,N(D655)&lt;=1000000000))),"Check inputs","OK")))))</f>
        <v/>
      </c>
    </row>
    <row r="656" ht="22" customHeight="1" spans="1:5" x14ac:dyDescent="0.25">
      <c r="A656" s="12"/>
      <c r="B656" s="12"/>
      <c r="C656" s="14"/>
      <c r="D656" s="14"/>
      <c r="E656" s="17" t="str">
        <f>IF(COUNTA($A656:$D656)=0,"",IF($A656="","Check ID",IF(SUMPRODUCT(--(Objects!$A$2:$A$300=$A656))=0,"Check ID",IF(SUMPRODUCT(--(Objects!$A$2:$A$300=$A656))&gt;1,"Duplicate ID",IF(OR(NOT(AND(ISNUMBER(B656),N(B656)&gt;=1,N(B656)&lt;=1000,N(B656)=INT(N(B656)))),NOT(AND(ISNUMBER(C656),N(C656)&gt;=0,N(C656)&lt;=1000000000)),NOT(AND(ISNUMBER(D656),N(D656)&gt;=0,N(D656)&lt;=1000000000))),"Check inputs","OK")))))</f>
        <v/>
      </c>
    </row>
    <row r="657" ht="22" customHeight="1" spans="1:5" x14ac:dyDescent="0.25">
      <c r="A657" s="12"/>
      <c r="B657" s="12"/>
      <c r="C657" s="14"/>
      <c r="D657" s="14"/>
      <c r="E657" s="17" t="str">
        <f>IF(COUNTA($A657:$D657)=0,"",IF($A657="","Check ID",IF(SUMPRODUCT(--(Objects!$A$2:$A$300=$A657))=0,"Check ID",IF(SUMPRODUCT(--(Objects!$A$2:$A$300=$A657))&gt;1,"Duplicate ID",IF(OR(NOT(AND(ISNUMBER(B657),N(B657)&gt;=1,N(B657)&lt;=1000,N(B657)=INT(N(B657)))),NOT(AND(ISNUMBER(C657),N(C657)&gt;=0,N(C657)&lt;=1000000000)),NOT(AND(ISNUMBER(D657),N(D657)&gt;=0,N(D657)&lt;=1000000000))),"Check inputs","OK")))))</f>
        <v/>
      </c>
    </row>
    <row r="658" ht="22" customHeight="1" spans="1:5" x14ac:dyDescent="0.25">
      <c r="A658" s="12"/>
      <c r="B658" s="12"/>
      <c r="C658" s="14"/>
      <c r="D658" s="14"/>
      <c r="E658" s="17" t="str">
        <f>IF(COUNTA($A658:$D658)=0,"",IF($A658="","Check ID",IF(SUMPRODUCT(--(Objects!$A$2:$A$300=$A658))=0,"Check ID",IF(SUMPRODUCT(--(Objects!$A$2:$A$300=$A658))&gt;1,"Duplicate ID",IF(OR(NOT(AND(ISNUMBER(B658),N(B658)&gt;=1,N(B658)&lt;=1000,N(B658)=INT(N(B658)))),NOT(AND(ISNUMBER(C658),N(C658)&gt;=0,N(C658)&lt;=1000000000)),NOT(AND(ISNUMBER(D658),N(D658)&gt;=0,N(D658)&lt;=1000000000))),"Check inputs","OK")))))</f>
        <v/>
      </c>
    </row>
    <row r="659" ht="22" customHeight="1" spans="1:5" x14ac:dyDescent="0.25">
      <c r="A659" s="12"/>
      <c r="B659" s="12"/>
      <c r="C659" s="14"/>
      <c r="D659" s="14"/>
      <c r="E659" s="17" t="str">
        <f>IF(COUNTA($A659:$D659)=0,"",IF($A659="","Check ID",IF(SUMPRODUCT(--(Objects!$A$2:$A$300=$A659))=0,"Check ID",IF(SUMPRODUCT(--(Objects!$A$2:$A$300=$A659))&gt;1,"Duplicate ID",IF(OR(NOT(AND(ISNUMBER(B659),N(B659)&gt;=1,N(B659)&lt;=1000,N(B659)=INT(N(B659)))),NOT(AND(ISNUMBER(C659),N(C659)&gt;=0,N(C659)&lt;=1000000000)),NOT(AND(ISNUMBER(D659),N(D659)&gt;=0,N(D659)&lt;=1000000000))),"Check inputs","OK")))))</f>
        <v/>
      </c>
    </row>
    <row r="660" ht="22" customHeight="1" spans="1:5" x14ac:dyDescent="0.25">
      <c r="A660" s="12"/>
      <c r="B660" s="12"/>
      <c r="C660" s="14"/>
      <c r="D660" s="14"/>
      <c r="E660" s="17" t="str">
        <f>IF(COUNTA($A660:$D660)=0,"",IF($A660="","Check ID",IF(SUMPRODUCT(--(Objects!$A$2:$A$300=$A660))=0,"Check ID",IF(SUMPRODUCT(--(Objects!$A$2:$A$300=$A660))&gt;1,"Duplicate ID",IF(OR(NOT(AND(ISNUMBER(B660),N(B660)&gt;=1,N(B660)&lt;=1000,N(B660)=INT(N(B660)))),NOT(AND(ISNUMBER(C660),N(C660)&gt;=0,N(C660)&lt;=1000000000)),NOT(AND(ISNUMBER(D660),N(D660)&gt;=0,N(D660)&lt;=1000000000))),"Check inputs","OK")))))</f>
        <v/>
      </c>
    </row>
    <row r="661" ht="22" customHeight="1" spans="1:5" x14ac:dyDescent="0.25">
      <c r="A661" s="12"/>
      <c r="B661" s="12"/>
      <c r="C661" s="14"/>
      <c r="D661" s="14"/>
      <c r="E661" s="17" t="str">
        <f>IF(COUNTA($A661:$D661)=0,"",IF($A661="","Check ID",IF(SUMPRODUCT(--(Objects!$A$2:$A$300=$A661))=0,"Check ID",IF(SUMPRODUCT(--(Objects!$A$2:$A$300=$A661))&gt;1,"Duplicate ID",IF(OR(NOT(AND(ISNUMBER(B661),N(B661)&gt;=1,N(B661)&lt;=1000,N(B661)=INT(N(B661)))),NOT(AND(ISNUMBER(C661),N(C661)&gt;=0,N(C661)&lt;=1000000000)),NOT(AND(ISNUMBER(D661),N(D661)&gt;=0,N(D661)&lt;=1000000000))),"Check inputs","OK")))))</f>
        <v/>
      </c>
    </row>
    <row r="662" ht="22" customHeight="1" spans="1:5" x14ac:dyDescent="0.25">
      <c r="A662" s="12"/>
      <c r="B662" s="12"/>
      <c r="C662" s="14"/>
      <c r="D662" s="14"/>
      <c r="E662" s="17" t="str">
        <f>IF(COUNTA($A662:$D662)=0,"",IF($A662="","Check ID",IF(SUMPRODUCT(--(Objects!$A$2:$A$300=$A662))=0,"Check ID",IF(SUMPRODUCT(--(Objects!$A$2:$A$300=$A662))&gt;1,"Duplicate ID",IF(OR(NOT(AND(ISNUMBER(B662),N(B662)&gt;=1,N(B662)&lt;=1000,N(B662)=INT(N(B662)))),NOT(AND(ISNUMBER(C662),N(C662)&gt;=0,N(C662)&lt;=1000000000)),NOT(AND(ISNUMBER(D662),N(D662)&gt;=0,N(D662)&lt;=1000000000))),"Check inputs","OK")))))</f>
        <v/>
      </c>
    </row>
    <row r="663" ht="22" customHeight="1" spans="1:5" x14ac:dyDescent="0.25">
      <c r="A663" s="12"/>
      <c r="B663" s="12"/>
      <c r="C663" s="14"/>
      <c r="D663" s="14"/>
      <c r="E663" s="17" t="str">
        <f>IF(COUNTA($A663:$D663)=0,"",IF($A663="","Check ID",IF(SUMPRODUCT(--(Objects!$A$2:$A$300=$A663))=0,"Check ID",IF(SUMPRODUCT(--(Objects!$A$2:$A$300=$A663))&gt;1,"Duplicate ID",IF(OR(NOT(AND(ISNUMBER(B663),N(B663)&gt;=1,N(B663)&lt;=1000,N(B663)=INT(N(B663)))),NOT(AND(ISNUMBER(C663),N(C663)&gt;=0,N(C663)&lt;=1000000000)),NOT(AND(ISNUMBER(D663),N(D663)&gt;=0,N(D663)&lt;=1000000000))),"Check inputs","OK")))))</f>
        <v/>
      </c>
    </row>
    <row r="664" ht="22" customHeight="1" spans="1:5" x14ac:dyDescent="0.25">
      <c r="A664" s="12"/>
      <c r="B664" s="12"/>
      <c r="C664" s="14"/>
      <c r="D664" s="14"/>
      <c r="E664" s="17" t="str">
        <f>IF(COUNTA($A664:$D664)=0,"",IF($A664="","Check ID",IF(SUMPRODUCT(--(Objects!$A$2:$A$300=$A664))=0,"Check ID",IF(SUMPRODUCT(--(Objects!$A$2:$A$300=$A664))&gt;1,"Duplicate ID",IF(OR(NOT(AND(ISNUMBER(B664),N(B664)&gt;=1,N(B664)&lt;=1000,N(B664)=INT(N(B664)))),NOT(AND(ISNUMBER(C664),N(C664)&gt;=0,N(C664)&lt;=1000000000)),NOT(AND(ISNUMBER(D664),N(D664)&gt;=0,N(D664)&lt;=1000000000))),"Check inputs","OK")))))</f>
        <v/>
      </c>
    </row>
    <row r="665" ht="22" customHeight="1" spans="1:5" x14ac:dyDescent="0.25">
      <c r="A665" s="12"/>
      <c r="B665" s="12"/>
      <c r="C665" s="14"/>
      <c r="D665" s="14"/>
      <c r="E665" s="17" t="str">
        <f>IF(COUNTA($A665:$D665)=0,"",IF($A665="","Check ID",IF(SUMPRODUCT(--(Objects!$A$2:$A$300=$A665))=0,"Check ID",IF(SUMPRODUCT(--(Objects!$A$2:$A$300=$A665))&gt;1,"Duplicate ID",IF(OR(NOT(AND(ISNUMBER(B665),N(B665)&gt;=1,N(B665)&lt;=1000,N(B665)=INT(N(B665)))),NOT(AND(ISNUMBER(C665),N(C665)&gt;=0,N(C665)&lt;=1000000000)),NOT(AND(ISNUMBER(D665),N(D665)&gt;=0,N(D665)&lt;=1000000000))),"Check inputs","OK")))))</f>
        <v/>
      </c>
    </row>
    <row r="666" ht="22" customHeight="1" spans="1:5" x14ac:dyDescent="0.25">
      <c r="A666" s="12"/>
      <c r="B666" s="12"/>
      <c r="C666" s="14"/>
      <c r="D666" s="14"/>
      <c r="E666" s="17" t="str">
        <f>IF(COUNTA($A666:$D666)=0,"",IF($A666="","Check ID",IF(SUMPRODUCT(--(Objects!$A$2:$A$300=$A666))=0,"Check ID",IF(SUMPRODUCT(--(Objects!$A$2:$A$300=$A666))&gt;1,"Duplicate ID",IF(OR(NOT(AND(ISNUMBER(B666),N(B666)&gt;=1,N(B666)&lt;=1000,N(B666)=INT(N(B666)))),NOT(AND(ISNUMBER(C666),N(C666)&gt;=0,N(C666)&lt;=1000000000)),NOT(AND(ISNUMBER(D666),N(D666)&gt;=0,N(D666)&lt;=1000000000))),"Check inputs","OK")))))</f>
        <v/>
      </c>
    </row>
    <row r="667" ht="22" customHeight="1" spans="1:5" x14ac:dyDescent="0.25">
      <c r="A667" s="12"/>
      <c r="B667" s="12"/>
      <c r="C667" s="14"/>
      <c r="D667" s="14"/>
      <c r="E667" s="17" t="str">
        <f>IF(COUNTA($A667:$D667)=0,"",IF($A667="","Check ID",IF(SUMPRODUCT(--(Objects!$A$2:$A$300=$A667))=0,"Check ID",IF(SUMPRODUCT(--(Objects!$A$2:$A$300=$A667))&gt;1,"Duplicate ID",IF(OR(NOT(AND(ISNUMBER(B667),N(B667)&gt;=1,N(B667)&lt;=1000,N(B667)=INT(N(B667)))),NOT(AND(ISNUMBER(C667),N(C667)&gt;=0,N(C667)&lt;=1000000000)),NOT(AND(ISNUMBER(D667),N(D667)&gt;=0,N(D667)&lt;=1000000000))),"Check inputs","OK")))))</f>
        <v/>
      </c>
    </row>
    <row r="668" ht="22" customHeight="1" spans="1:5" x14ac:dyDescent="0.25">
      <c r="A668" s="12"/>
      <c r="B668" s="12"/>
      <c r="C668" s="14"/>
      <c r="D668" s="14"/>
      <c r="E668" s="17" t="str">
        <f>IF(COUNTA($A668:$D668)=0,"",IF($A668="","Check ID",IF(SUMPRODUCT(--(Objects!$A$2:$A$300=$A668))=0,"Check ID",IF(SUMPRODUCT(--(Objects!$A$2:$A$300=$A668))&gt;1,"Duplicate ID",IF(OR(NOT(AND(ISNUMBER(B668),N(B668)&gt;=1,N(B668)&lt;=1000,N(B668)=INT(N(B668)))),NOT(AND(ISNUMBER(C668),N(C668)&gt;=0,N(C668)&lt;=1000000000)),NOT(AND(ISNUMBER(D668),N(D668)&gt;=0,N(D668)&lt;=1000000000))),"Check inputs","OK")))))</f>
        <v/>
      </c>
    </row>
    <row r="669" ht="22" customHeight="1" spans="1:5" x14ac:dyDescent="0.25">
      <c r="A669" s="12"/>
      <c r="B669" s="12"/>
      <c r="C669" s="14"/>
      <c r="D669" s="14"/>
      <c r="E669" s="17" t="str">
        <f>IF(COUNTA($A669:$D669)=0,"",IF($A669="","Check ID",IF(SUMPRODUCT(--(Objects!$A$2:$A$300=$A669))=0,"Check ID",IF(SUMPRODUCT(--(Objects!$A$2:$A$300=$A669))&gt;1,"Duplicate ID",IF(OR(NOT(AND(ISNUMBER(B669),N(B669)&gt;=1,N(B669)&lt;=1000,N(B669)=INT(N(B669)))),NOT(AND(ISNUMBER(C669),N(C669)&gt;=0,N(C669)&lt;=1000000000)),NOT(AND(ISNUMBER(D669),N(D669)&gt;=0,N(D669)&lt;=1000000000))),"Check inputs","OK")))))</f>
        <v/>
      </c>
    </row>
    <row r="670" ht="22" customHeight="1" spans="1:5" x14ac:dyDescent="0.25">
      <c r="A670" s="12"/>
      <c r="B670" s="12"/>
      <c r="C670" s="14"/>
      <c r="D670" s="14"/>
      <c r="E670" s="17" t="str">
        <f>IF(COUNTA($A670:$D670)=0,"",IF($A670="","Check ID",IF(SUMPRODUCT(--(Objects!$A$2:$A$300=$A670))=0,"Check ID",IF(SUMPRODUCT(--(Objects!$A$2:$A$300=$A670))&gt;1,"Duplicate ID",IF(OR(NOT(AND(ISNUMBER(B670),N(B670)&gt;=1,N(B670)&lt;=1000,N(B670)=INT(N(B670)))),NOT(AND(ISNUMBER(C670),N(C670)&gt;=0,N(C670)&lt;=1000000000)),NOT(AND(ISNUMBER(D670),N(D670)&gt;=0,N(D670)&lt;=1000000000))),"Check inputs","OK")))))</f>
        <v/>
      </c>
    </row>
    <row r="671" ht="22" customHeight="1" spans="1:5" x14ac:dyDescent="0.25">
      <c r="A671" s="12"/>
      <c r="B671" s="12"/>
      <c r="C671" s="14"/>
      <c r="D671" s="14"/>
      <c r="E671" s="17" t="str">
        <f>IF(COUNTA($A671:$D671)=0,"",IF($A671="","Check ID",IF(SUMPRODUCT(--(Objects!$A$2:$A$300=$A671))=0,"Check ID",IF(SUMPRODUCT(--(Objects!$A$2:$A$300=$A671))&gt;1,"Duplicate ID",IF(OR(NOT(AND(ISNUMBER(B671),N(B671)&gt;=1,N(B671)&lt;=1000,N(B671)=INT(N(B671)))),NOT(AND(ISNUMBER(C671),N(C671)&gt;=0,N(C671)&lt;=1000000000)),NOT(AND(ISNUMBER(D671),N(D671)&gt;=0,N(D671)&lt;=1000000000))),"Check inputs","OK")))))</f>
        <v/>
      </c>
    </row>
    <row r="672" ht="22" customHeight="1" spans="1:5" x14ac:dyDescent="0.25">
      <c r="A672" s="12"/>
      <c r="B672" s="12"/>
      <c r="C672" s="14"/>
      <c r="D672" s="14"/>
      <c r="E672" s="17" t="str">
        <f>IF(COUNTA($A672:$D672)=0,"",IF($A672="","Check ID",IF(SUMPRODUCT(--(Objects!$A$2:$A$300=$A672))=0,"Check ID",IF(SUMPRODUCT(--(Objects!$A$2:$A$300=$A672))&gt;1,"Duplicate ID",IF(OR(NOT(AND(ISNUMBER(B672),N(B672)&gt;=1,N(B672)&lt;=1000,N(B672)=INT(N(B672)))),NOT(AND(ISNUMBER(C672),N(C672)&gt;=0,N(C672)&lt;=1000000000)),NOT(AND(ISNUMBER(D672),N(D672)&gt;=0,N(D672)&lt;=1000000000))),"Check inputs","OK")))))</f>
        <v/>
      </c>
    </row>
    <row r="673" ht="22" customHeight="1" spans="1:5" x14ac:dyDescent="0.25">
      <c r="A673" s="12"/>
      <c r="B673" s="12"/>
      <c r="C673" s="14"/>
      <c r="D673" s="14"/>
      <c r="E673" s="17" t="str">
        <f>IF(COUNTA($A673:$D673)=0,"",IF($A673="","Check ID",IF(SUMPRODUCT(--(Objects!$A$2:$A$300=$A673))=0,"Check ID",IF(SUMPRODUCT(--(Objects!$A$2:$A$300=$A673))&gt;1,"Duplicate ID",IF(OR(NOT(AND(ISNUMBER(B673),N(B673)&gt;=1,N(B673)&lt;=1000,N(B673)=INT(N(B673)))),NOT(AND(ISNUMBER(C673),N(C673)&gt;=0,N(C673)&lt;=1000000000)),NOT(AND(ISNUMBER(D673),N(D673)&gt;=0,N(D673)&lt;=1000000000))),"Check inputs","OK")))))</f>
        <v/>
      </c>
    </row>
    <row r="674" ht="22" customHeight="1" spans="1:5" x14ac:dyDescent="0.25">
      <c r="A674" s="12"/>
      <c r="B674" s="12"/>
      <c r="C674" s="14"/>
      <c r="D674" s="14"/>
      <c r="E674" s="17" t="str">
        <f>IF(COUNTA($A674:$D674)=0,"",IF($A674="","Check ID",IF(SUMPRODUCT(--(Objects!$A$2:$A$300=$A674))=0,"Check ID",IF(SUMPRODUCT(--(Objects!$A$2:$A$300=$A674))&gt;1,"Duplicate ID",IF(OR(NOT(AND(ISNUMBER(B674),N(B674)&gt;=1,N(B674)&lt;=1000,N(B674)=INT(N(B674)))),NOT(AND(ISNUMBER(C674),N(C674)&gt;=0,N(C674)&lt;=1000000000)),NOT(AND(ISNUMBER(D674),N(D674)&gt;=0,N(D674)&lt;=1000000000))),"Check inputs","OK")))))</f>
        <v/>
      </c>
    </row>
    <row r="675" ht="22" customHeight="1" spans="1:5" x14ac:dyDescent="0.25">
      <c r="A675" s="12"/>
      <c r="B675" s="12"/>
      <c r="C675" s="14"/>
      <c r="D675" s="14"/>
      <c r="E675" s="17" t="str">
        <f>IF(COUNTA($A675:$D675)=0,"",IF($A675="","Check ID",IF(SUMPRODUCT(--(Objects!$A$2:$A$300=$A675))=0,"Check ID",IF(SUMPRODUCT(--(Objects!$A$2:$A$300=$A675))&gt;1,"Duplicate ID",IF(OR(NOT(AND(ISNUMBER(B675),N(B675)&gt;=1,N(B675)&lt;=1000,N(B675)=INT(N(B675)))),NOT(AND(ISNUMBER(C675),N(C675)&gt;=0,N(C675)&lt;=1000000000)),NOT(AND(ISNUMBER(D675),N(D675)&gt;=0,N(D675)&lt;=1000000000))),"Check inputs","OK")))))</f>
        <v/>
      </c>
    </row>
    <row r="676" ht="22" customHeight="1" spans="1:5" x14ac:dyDescent="0.25">
      <c r="A676" s="12"/>
      <c r="B676" s="12"/>
      <c r="C676" s="14"/>
      <c r="D676" s="14"/>
      <c r="E676" s="17" t="str">
        <f>IF(COUNTA($A676:$D676)=0,"",IF($A676="","Check ID",IF(SUMPRODUCT(--(Objects!$A$2:$A$300=$A676))=0,"Check ID",IF(SUMPRODUCT(--(Objects!$A$2:$A$300=$A676))&gt;1,"Duplicate ID",IF(OR(NOT(AND(ISNUMBER(B676),N(B676)&gt;=1,N(B676)&lt;=1000,N(B676)=INT(N(B676)))),NOT(AND(ISNUMBER(C676),N(C676)&gt;=0,N(C676)&lt;=1000000000)),NOT(AND(ISNUMBER(D676),N(D676)&gt;=0,N(D676)&lt;=1000000000))),"Check inputs","OK")))))</f>
        <v/>
      </c>
    </row>
    <row r="677" ht="22" customHeight="1" spans="1:5" x14ac:dyDescent="0.25">
      <c r="A677" s="12"/>
      <c r="B677" s="12"/>
      <c r="C677" s="14"/>
      <c r="D677" s="14"/>
      <c r="E677" s="17" t="str">
        <f>IF(COUNTA($A677:$D677)=0,"",IF($A677="","Check ID",IF(SUMPRODUCT(--(Objects!$A$2:$A$300=$A677))=0,"Check ID",IF(SUMPRODUCT(--(Objects!$A$2:$A$300=$A677))&gt;1,"Duplicate ID",IF(OR(NOT(AND(ISNUMBER(B677),N(B677)&gt;=1,N(B677)&lt;=1000,N(B677)=INT(N(B677)))),NOT(AND(ISNUMBER(C677),N(C677)&gt;=0,N(C677)&lt;=1000000000)),NOT(AND(ISNUMBER(D677),N(D677)&gt;=0,N(D677)&lt;=1000000000))),"Check inputs","OK")))))</f>
        <v/>
      </c>
    </row>
    <row r="678" ht="22" customHeight="1" spans="1:5" x14ac:dyDescent="0.25">
      <c r="A678" s="12"/>
      <c r="B678" s="12"/>
      <c r="C678" s="14"/>
      <c r="D678" s="14"/>
      <c r="E678" s="17" t="str">
        <f>IF(COUNTA($A678:$D678)=0,"",IF($A678="","Check ID",IF(SUMPRODUCT(--(Objects!$A$2:$A$300=$A678))=0,"Check ID",IF(SUMPRODUCT(--(Objects!$A$2:$A$300=$A678))&gt;1,"Duplicate ID",IF(OR(NOT(AND(ISNUMBER(B678),N(B678)&gt;=1,N(B678)&lt;=1000,N(B678)=INT(N(B678)))),NOT(AND(ISNUMBER(C678),N(C678)&gt;=0,N(C678)&lt;=1000000000)),NOT(AND(ISNUMBER(D678),N(D678)&gt;=0,N(D678)&lt;=1000000000))),"Check inputs","OK")))))</f>
        <v/>
      </c>
    </row>
    <row r="679" ht="22" customHeight="1" spans="1:5" x14ac:dyDescent="0.25">
      <c r="A679" s="12"/>
      <c r="B679" s="12"/>
      <c r="C679" s="14"/>
      <c r="D679" s="14"/>
      <c r="E679" s="17" t="str">
        <f>IF(COUNTA($A679:$D679)=0,"",IF($A679="","Check ID",IF(SUMPRODUCT(--(Objects!$A$2:$A$300=$A679))=0,"Check ID",IF(SUMPRODUCT(--(Objects!$A$2:$A$300=$A679))&gt;1,"Duplicate ID",IF(OR(NOT(AND(ISNUMBER(B679),N(B679)&gt;=1,N(B679)&lt;=1000,N(B679)=INT(N(B679)))),NOT(AND(ISNUMBER(C679),N(C679)&gt;=0,N(C679)&lt;=1000000000)),NOT(AND(ISNUMBER(D679),N(D679)&gt;=0,N(D679)&lt;=1000000000))),"Check inputs","OK")))))</f>
        <v/>
      </c>
    </row>
    <row r="680" ht="22" customHeight="1" spans="1:5" x14ac:dyDescent="0.25">
      <c r="A680" s="12"/>
      <c r="B680" s="12"/>
      <c r="C680" s="14"/>
      <c r="D680" s="14"/>
      <c r="E680" s="17" t="str">
        <f>IF(COUNTA($A680:$D680)=0,"",IF($A680="","Check ID",IF(SUMPRODUCT(--(Objects!$A$2:$A$300=$A680))=0,"Check ID",IF(SUMPRODUCT(--(Objects!$A$2:$A$300=$A680))&gt;1,"Duplicate ID",IF(OR(NOT(AND(ISNUMBER(B680),N(B680)&gt;=1,N(B680)&lt;=1000,N(B680)=INT(N(B680)))),NOT(AND(ISNUMBER(C680),N(C680)&gt;=0,N(C680)&lt;=1000000000)),NOT(AND(ISNUMBER(D680),N(D680)&gt;=0,N(D680)&lt;=1000000000))),"Check inputs","OK")))))</f>
        <v/>
      </c>
    </row>
    <row r="681" ht="22" customHeight="1" spans="1:5" x14ac:dyDescent="0.25">
      <c r="A681" s="12"/>
      <c r="B681" s="12"/>
      <c r="C681" s="14"/>
      <c r="D681" s="14"/>
      <c r="E681" s="17" t="str">
        <f>IF(COUNTA($A681:$D681)=0,"",IF($A681="","Check ID",IF(SUMPRODUCT(--(Objects!$A$2:$A$300=$A681))=0,"Check ID",IF(SUMPRODUCT(--(Objects!$A$2:$A$300=$A681))&gt;1,"Duplicate ID",IF(OR(NOT(AND(ISNUMBER(B681),N(B681)&gt;=1,N(B681)&lt;=1000,N(B681)=INT(N(B681)))),NOT(AND(ISNUMBER(C681),N(C681)&gt;=0,N(C681)&lt;=1000000000)),NOT(AND(ISNUMBER(D681),N(D681)&gt;=0,N(D681)&lt;=1000000000))),"Check inputs","OK")))))</f>
        <v/>
      </c>
    </row>
    <row r="682" ht="22" customHeight="1" spans="1:5" x14ac:dyDescent="0.25">
      <c r="A682" s="12"/>
      <c r="B682" s="12"/>
      <c r="C682" s="14"/>
      <c r="D682" s="14"/>
      <c r="E682" s="17" t="str">
        <f>IF(COUNTA($A682:$D682)=0,"",IF($A682="","Check ID",IF(SUMPRODUCT(--(Objects!$A$2:$A$300=$A682))=0,"Check ID",IF(SUMPRODUCT(--(Objects!$A$2:$A$300=$A682))&gt;1,"Duplicate ID",IF(OR(NOT(AND(ISNUMBER(B682),N(B682)&gt;=1,N(B682)&lt;=1000,N(B682)=INT(N(B682)))),NOT(AND(ISNUMBER(C682),N(C682)&gt;=0,N(C682)&lt;=1000000000)),NOT(AND(ISNUMBER(D682),N(D682)&gt;=0,N(D682)&lt;=1000000000))),"Check inputs","OK")))))</f>
        <v/>
      </c>
    </row>
    <row r="683" ht="22" customHeight="1" spans="1:5" x14ac:dyDescent="0.25">
      <c r="A683" s="12"/>
      <c r="B683" s="12"/>
      <c r="C683" s="14"/>
      <c r="D683" s="14"/>
      <c r="E683" s="17" t="str">
        <f>IF(COUNTA($A683:$D683)=0,"",IF($A683="","Check ID",IF(SUMPRODUCT(--(Objects!$A$2:$A$300=$A683))=0,"Check ID",IF(SUMPRODUCT(--(Objects!$A$2:$A$300=$A683))&gt;1,"Duplicate ID",IF(OR(NOT(AND(ISNUMBER(B683),N(B683)&gt;=1,N(B683)&lt;=1000,N(B683)=INT(N(B683)))),NOT(AND(ISNUMBER(C683),N(C683)&gt;=0,N(C683)&lt;=1000000000)),NOT(AND(ISNUMBER(D683),N(D683)&gt;=0,N(D683)&lt;=1000000000))),"Check inputs","OK")))))</f>
        <v/>
      </c>
    </row>
    <row r="684" ht="22" customHeight="1" spans="1:5" x14ac:dyDescent="0.25">
      <c r="A684" s="12"/>
      <c r="B684" s="12"/>
      <c r="C684" s="14"/>
      <c r="D684" s="14"/>
      <c r="E684" s="17" t="str">
        <f>IF(COUNTA($A684:$D684)=0,"",IF($A684="","Check ID",IF(SUMPRODUCT(--(Objects!$A$2:$A$300=$A684))=0,"Check ID",IF(SUMPRODUCT(--(Objects!$A$2:$A$300=$A684))&gt;1,"Duplicate ID",IF(OR(NOT(AND(ISNUMBER(B684),N(B684)&gt;=1,N(B684)&lt;=1000,N(B684)=INT(N(B684)))),NOT(AND(ISNUMBER(C684),N(C684)&gt;=0,N(C684)&lt;=1000000000)),NOT(AND(ISNUMBER(D684),N(D684)&gt;=0,N(D684)&lt;=1000000000))),"Check inputs","OK")))))</f>
        <v/>
      </c>
    </row>
    <row r="685" ht="22" customHeight="1" spans="1:5" x14ac:dyDescent="0.25">
      <c r="A685" s="12"/>
      <c r="B685" s="12"/>
      <c r="C685" s="14"/>
      <c r="D685" s="14"/>
      <c r="E685" s="17" t="str">
        <f>IF(COUNTA($A685:$D685)=0,"",IF($A685="","Check ID",IF(SUMPRODUCT(--(Objects!$A$2:$A$300=$A685))=0,"Check ID",IF(SUMPRODUCT(--(Objects!$A$2:$A$300=$A685))&gt;1,"Duplicate ID",IF(OR(NOT(AND(ISNUMBER(B685),N(B685)&gt;=1,N(B685)&lt;=1000,N(B685)=INT(N(B685)))),NOT(AND(ISNUMBER(C685),N(C685)&gt;=0,N(C685)&lt;=1000000000)),NOT(AND(ISNUMBER(D685),N(D685)&gt;=0,N(D685)&lt;=1000000000))),"Check inputs","OK")))))</f>
        <v/>
      </c>
    </row>
    <row r="686" ht="22" customHeight="1" spans="1:5" x14ac:dyDescent="0.25">
      <c r="A686" s="12"/>
      <c r="B686" s="12"/>
      <c r="C686" s="14"/>
      <c r="D686" s="14"/>
      <c r="E686" s="17" t="str">
        <f>IF(COUNTA($A686:$D686)=0,"",IF($A686="","Check ID",IF(SUMPRODUCT(--(Objects!$A$2:$A$300=$A686))=0,"Check ID",IF(SUMPRODUCT(--(Objects!$A$2:$A$300=$A686))&gt;1,"Duplicate ID",IF(OR(NOT(AND(ISNUMBER(B686),N(B686)&gt;=1,N(B686)&lt;=1000,N(B686)=INT(N(B686)))),NOT(AND(ISNUMBER(C686),N(C686)&gt;=0,N(C686)&lt;=1000000000)),NOT(AND(ISNUMBER(D686),N(D686)&gt;=0,N(D686)&lt;=1000000000))),"Check inputs","OK")))))</f>
        <v/>
      </c>
    </row>
    <row r="687" ht="22" customHeight="1" spans="1:5" x14ac:dyDescent="0.25">
      <c r="A687" s="12"/>
      <c r="B687" s="12"/>
      <c r="C687" s="14"/>
      <c r="D687" s="14"/>
      <c r="E687" s="17" t="str">
        <f>IF(COUNTA($A687:$D687)=0,"",IF($A687="","Check ID",IF(SUMPRODUCT(--(Objects!$A$2:$A$300=$A687))=0,"Check ID",IF(SUMPRODUCT(--(Objects!$A$2:$A$300=$A687))&gt;1,"Duplicate ID",IF(OR(NOT(AND(ISNUMBER(B687),N(B687)&gt;=1,N(B687)&lt;=1000,N(B687)=INT(N(B687)))),NOT(AND(ISNUMBER(C687),N(C687)&gt;=0,N(C687)&lt;=1000000000)),NOT(AND(ISNUMBER(D687),N(D687)&gt;=0,N(D687)&lt;=1000000000))),"Check inputs","OK")))))</f>
        <v/>
      </c>
    </row>
    <row r="688" ht="22" customHeight="1" spans="1:5" x14ac:dyDescent="0.25">
      <c r="A688" s="12"/>
      <c r="B688" s="12"/>
      <c r="C688" s="14"/>
      <c r="D688" s="14"/>
      <c r="E688" s="17" t="str">
        <f>IF(COUNTA($A688:$D688)=0,"",IF($A688="","Check ID",IF(SUMPRODUCT(--(Objects!$A$2:$A$300=$A688))=0,"Check ID",IF(SUMPRODUCT(--(Objects!$A$2:$A$300=$A688))&gt;1,"Duplicate ID",IF(OR(NOT(AND(ISNUMBER(B688),N(B688)&gt;=1,N(B688)&lt;=1000,N(B688)=INT(N(B688)))),NOT(AND(ISNUMBER(C688),N(C688)&gt;=0,N(C688)&lt;=1000000000)),NOT(AND(ISNUMBER(D688),N(D688)&gt;=0,N(D688)&lt;=1000000000))),"Check inputs","OK")))))</f>
        <v/>
      </c>
    </row>
    <row r="689" ht="22" customHeight="1" spans="1:5" x14ac:dyDescent="0.25">
      <c r="A689" s="12"/>
      <c r="B689" s="12"/>
      <c r="C689" s="14"/>
      <c r="D689" s="14"/>
      <c r="E689" s="17" t="str">
        <f>IF(COUNTA($A689:$D689)=0,"",IF($A689="","Check ID",IF(SUMPRODUCT(--(Objects!$A$2:$A$300=$A689))=0,"Check ID",IF(SUMPRODUCT(--(Objects!$A$2:$A$300=$A689))&gt;1,"Duplicate ID",IF(OR(NOT(AND(ISNUMBER(B689),N(B689)&gt;=1,N(B689)&lt;=1000,N(B689)=INT(N(B689)))),NOT(AND(ISNUMBER(C689),N(C689)&gt;=0,N(C689)&lt;=1000000000)),NOT(AND(ISNUMBER(D689),N(D689)&gt;=0,N(D689)&lt;=1000000000))),"Check inputs","OK")))))</f>
        <v/>
      </c>
    </row>
    <row r="690" ht="22" customHeight="1" spans="1:5" x14ac:dyDescent="0.25">
      <c r="A690" s="12"/>
      <c r="B690" s="12"/>
      <c r="C690" s="14"/>
      <c r="D690" s="14"/>
      <c r="E690" s="17" t="str">
        <f>IF(COUNTA($A690:$D690)=0,"",IF($A690="","Check ID",IF(SUMPRODUCT(--(Objects!$A$2:$A$300=$A690))=0,"Check ID",IF(SUMPRODUCT(--(Objects!$A$2:$A$300=$A690))&gt;1,"Duplicate ID",IF(OR(NOT(AND(ISNUMBER(B690),N(B690)&gt;=1,N(B690)&lt;=1000,N(B690)=INT(N(B690)))),NOT(AND(ISNUMBER(C690),N(C690)&gt;=0,N(C690)&lt;=1000000000)),NOT(AND(ISNUMBER(D690),N(D690)&gt;=0,N(D690)&lt;=1000000000))),"Check inputs","OK")))))</f>
        <v/>
      </c>
    </row>
    <row r="691" ht="22" customHeight="1" spans="1:5" x14ac:dyDescent="0.25">
      <c r="A691" s="12"/>
      <c r="B691" s="12"/>
      <c r="C691" s="14"/>
      <c r="D691" s="14"/>
      <c r="E691" s="17" t="str">
        <f>IF(COUNTA($A691:$D691)=0,"",IF($A691="","Check ID",IF(SUMPRODUCT(--(Objects!$A$2:$A$300=$A691))=0,"Check ID",IF(SUMPRODUCT(--(Objects!$A$2:$A$300=$A691))&gt;1,"Duplicate ID",IF(OR(NOT(AND(ISNUMBER(B691),N(B691)&gt;=1,N(B691)&lt;=1000,N(B691)=INT(N(B691)))),NOT(AND(ISNUMBER(C691),N(C691)&gt;=0,N(C691)&lt;=1000000000)),NOT(AND(ISNUMBER(D691),N(D691)&gt;=0,N(D691)&lt;=1000000000))),"Check inputs","OK")))))</f>
        <v/>
      </c>
    </row>
    <row r="692" ht="22" customHeight="1" spans="1:5" x14ac:dyDescent="0.25">
      <c r="A692" s="12"/>
      <c r="B692" s="12"/>
      <c r="C692" s="14"/>
      <c r="D692" s="14"/>
      <c r="E692" s="17" t="str">
        <f>IF(COUNTA($A692:$D692)=0,"",IF($A692="","Check ID",IF(SUMPRODUCT(--(Objects!$A$2:$A$300=$A692))=0,"Check ID",IF(SUMPRODUCT(--(Objects!$A$2:$A$300=$A692))&gt;1,"Duplicate ID",IF(OR(NOT(AND(ISNUMBER(B692),N(B692)&gt;=1,N(B692)&lt;=1000,N(B692)=INT(N(B692)))),NOT(AND(ISNUMBER(C692),N(C692)&gt;=0,N(C692)&lt;=1000000000)),NOT(AND(ISNUMBER(D692),N(D692)&gt;=0,N(D692)&lt;=1000000000))),"Check inputs","OK")))))</f>
        <v/>
      </c>
    </row>
    <row r="693" ht="22" customHeight="1" spans="1:5" x14ac:dyDescent="0.25">
      <c r="A693" s="12"/>
      <c r="B693" s="12"/>
      <c r="C693" s="14"/>
      <c r="D693" s="14"/>
      <c r="E693" s="17" t="str">
        <f>IF(COUNTA($A693:$D693)=0,"",IF($A693="","Check ID",IF(SUMPRODUCT(--(Objects!$A$2:$A$300=$A693))=0,"Check ID",IF(SUMPRODUCT(--(Objects!$A$2:$A$300=$A693))&gt;1,"Duplicate ID",IF(OR(NOT(AND(ISNUMBER(B693),N(B693)&gt;=1,N(B693)&lt;=1000,N(B693)=INT(N(B693)))),NOT(AND(ISNUMBER(C693),N(C693)&gt;=0,N(C693)&lt;=1000000000)),NOT(AND(ISNUMBER(D693),N(D693)&gt;=0,N(D693)&lt;=1000000000))),"Check inputs","OK")))))</f>
        <v/>
      </c>
    </row>
    <row r="694" ht="22" customHeight="1" spans="1:5" x14ac:dyDescent="0.25">
      <c r="A694" s="12"/>
      <c r="B694" s="12"/>
      <c r="C694" s="14"/>
      <c r="D694" s="14"/>
      <c r="E694" s="17" t="str">
        <f>IF(COUNTA($A694:$D694)=0,"",IF($A694="","Check ID",IF(SUMPRODUCT(--(Objects!$A$2:$A$300=$A694))=0,"Check ID",IF(SUMPRODUCT(--(Objects!$A$2:$A$300=$A694))&gt;1,"Duplicate ID",IF(OR(NOT(AND(ISNUMBER(B694),N(B694)&gt;=1,N(B694)&lt;=1000,N(B694)=INT(N(B694)))),NOT(AND(ISNUMBER(C694),N(C694)&gt;=0,N(C694)&lt;=1000000000)),NOT(AND(ISNUMBER(D694),N(D694)&gt;=0,N(D694)&lt;=1000000000))),"Check inputs","OK")))))</f>
        <v/>
      </c>
    </row>
    <row r="695" ht="22" customHeight="1" spans="1:5" x14ac:dyDescent="0.25">
      <c r="A695" s="12"/>
      <c r="B695" s="12"/>
      <c r="C695" s="14"/>
      <c r="D695" s="14"/>
      <c r="E695" s="17" t="str">
        <f>IF(COUNTA($A695:$D695)=0,"",IF($A695="","Check ID",IF(SUMPRODUCT(--(Objects!$A$2:$A$300=$A695))=0,"Check ID",IF(SUMPRODUCT(--(Objects!$A$2:$A$300=$A695))&gt;1,"Duplicate ID",IF(OR(NOT(AND(ISNUMBER(B695),N(B695)&gt;=1,N(B695)&lt;=1000,N(B695)=INT(N(B695)))),NOT(AND(ISNUMBER(C695),N(C695)&gt;=0,N(C695)&lt;=1000000000)),NOT(AND(ISNUMBER(D695),N(D695)&gt;=0,N(D695)&lt;=1000000000))),"Check inputs","OK")))))</f>
        <v/>
      </c>
    </row>
    <row r="696" ht="22" customHeight="1" spans="1:5" x14ac:dyDescent="0.25">
      <c r="A696" s="12"/>
      <c r="B696" s="12"/>
      <c r="C696" s="14"/>
      <c r="D696" s="14"/>
      <c r="E696" s="17" t="str">
        <f>IF(COUNTA($A696:$D696)=0,"",IF($A696="","Check ID",IF(SUMPRODUCT(--(Objects!$A$2:$A$300=$A696))=0,"Check ID",IF(SUMPRODUCT(--(Objects!$A$2:$A$300=$A696))&gt;1,"Duplicate ID",IF(OR(NOT(AND(ISNUMBER(B696),N(B696)&gt;=1,N(B696)&lt;=1000,N(B696)=INT(N(B696)))),NOT(AND(ISNUMBER(C696),N(C696)&gt;=0,N(C696)&lt;=1000000000)),NOT(AND(ISNUMBER(D696),N(D696)&gt;=0,N(D696)&lt;=1000000000))),"Check inputs","OK")))))</f>
        <v/>
      </c>
    </row>
    <row r="697" ht="22" customHeight="1" spans="1:5" x14ac:dyDescent="0.25">
      <c r="A697" s="12"/>
      <c r="B697" s="12"/>
      <c r="C697" s="14"/>
      <c r="D697" s="14"/>
      <c r="E697" s="17" t="str">
        <f>IF(COUNTA($A697:$D697)=0,"",IF($A697="","Check ID",IF(SUMPRODUCT(--(Objects!$A$2:$A$300=$A697))=0,"Check ID",IF(SUMPRODUCT(--(Objects!$A$2:$A$300=$A697))&gt;1,"Duplicate ID",IF(OR(NOT(AND(ISNUMBER(B697),N(B697)&gt;=1,N(B697)&lt;=1000,N(B697)=INT(N(B697)))),NOT(AND(ISNUMBER(C697),N(C697)&gt;=0,N(C697)&lt;=1000000000)),NOT(AND(ISNUMBER(D697),N(D697)&gt;=0,N(D697)&lt;=1000000000))),"Check inputs","OK")))))</f>
        <v/>
      </c>
    </row>
    <row r="698" ht="22" customHeight="1" spans="1:5" x14ac:dyDescent="0.25">
      <c r="A698" s="12"/>
      <c r="B698" s="12"/>
      <c r="C698" s="14"/>
      <c r="D698" s="14"/>
      <c r="E698" s="17" t="str">
        <f>IF(COUNTA($A698:$D698)=0,"",IF($A698="","Check ID",IF(SUMPRODUCT(--(Objects!$A$2:$A$300=$A698))=0,"Check ID",IF(SUMPRODUCT(--(Objects!$A$2:$A$300=$A698))&gt;1,"Duplicate ID",IF(OR(NOT(AND(ISNUMBER(B698),N(B698)&gt;=1,N(B698)&lt;=1000,N(B698)=INT(N(B698)))),NOT(AND(ISNUMBER(C698),N(C698)&gt;=0,N(C698)&lt;=1000000000)),NOT(AND(ISNUMBER(D698),N(D698)&gt;=0,N(D698)&lt;=1000000000))),"Check inputs","OK")))))</f>
        <v/>
      </c>
    </row>
    <row r="699" ht="22" customHeight="1" spans="1:5" x14ac:dyDescent="0.25">
      <c r="A699" s="12"/>
      <c r="B699" s="12"/>
      <c r="C699" s="14"/>
      <c r="D699" s="14"/>
      <c r="E699" s="17" t="str">
        <f>IF(COUNTA($A699:$D699)=0,"",IF($A699="","Check ID",IF(SUMPRODUCT(--(Objects!$A$2:$A$300=$A699))=0,"Check ID",IF(SUMPRODUCT(--(Objects!$A$2:$A$300=$A699))&gt;1,"Duplicate ID",IF(OR(NOT(AND(ISNUMBER(B699),N(B699)&gt;=1,N(B699)&lt;=1000,N(B699)=INT(N(B699)))),NOT(AND(ISNUMBER(C699),N(C699)&gt;=0,N(C699)&lt;=1000000000)),NOT(AND(ISNUMBER(D699),N(D699)&gt;=0,N(D699)&lt;=1000000000))),"Check inputs","OK")))))</f>
        <v/>
      </c>
    </row>
    <row r="700" ht="22" customHeight="1" spans="1:5" x14ac:dyDescent="0.25">
      <c r="A700" s="12"/>
      <c r="B700" s="12"/>
      <c r="C700" s="14"/>
      <c r="D700" s="14"/>
      <c r="E700" s="17" t="str">
        <f>IF(COUNTA($A700:$D700)=0,"",IF($A700="","Check ID",IF(SUMPRODUCT(--(Objects!$A$2:$A$300=$A700))=0,"Check ID",IF(SUMPRODUCT(--(Objects!$A$2:$A$300=$A700))&gt;1,"Duplicate ID",IF(OR(NOT(AND(ISNUMBER(B700),N(B700)&gt;=1,N(B700)&lt;=1000,N(B700)=INT(N(B700)))),NOT(AND(ISNUMBER(C700),N(C700)&gt;=0,N(C700)&lt;=1000000000)),NOT(AND(ISNUMBER(D700),N(D700)&gt;=0,N(D700)&lt;=1000000000))),"Check inputs","OK")))))</f>
        <v/>
      </c>
    </row>
    <row r="701" ht="22" customHeight="1" spans="1:5" x14ac:dyDescent="0.25">
      <c r="A701" s="12"/>
      <c r="B701" s="12"/>
      <c r="C701" s="14"/>
      <c r="D701" s="14"/>
      <c r="E701" s="17" t="str">
        <f>IF(COUNTA($A701:$D701)=0,"",IF($A701="","Check ID",IF(SUMPRODUCT(--(Objects!$A$2:$A$300=$A701))=0,"Check ID",IF(SUMPRODUCT(--(Objects!$A$2:$A$300=$A701))&gt;1,"Duplicate ID",IF(OR(NOT(AND(ISNUMBER(B701),N(B701)&gt;=1,N(B701)&lt;=1000,N(B701)=INT(N(B701)))),NOT(AND(ISNUMBER(C701),N(C701)&gt;=0,N(C701)&lt;=1000000000)),NOT(AND(ISNUMBER(D701),N(D701)&gt;=0,N(D701)&lt;=1000000000))),"Check inputs","OK")))))</f>
        <v/>
      </c>
    </row>
    <row r="702" ht="22" customHeight="1" spans="1:5" x14ac:dyDescent="0.25">
      <c r="A702" s="12"/>
      <c r="B702" s="12"/>
      <c r="C702" s="14"/>
      <c r="D702" s="14"/>
      <c r="E702" s="17" t="str">
        <f>IF(COUNTA($A702:$D702)=0,"",IF($A702="","Check ID",IF(SUMPRODUCT(--(Objects!$A$2:$A$300=$A702))=0,"Check ID",IF(SUMPRODUCT(--(Objects!$A$2:$A$300=$A702))&gt;1,"Duplicate ID",IF(OR(NOT(AND(ISNUMBER(B702),N(B702)&gt;=1,N(B702)&lt;=1000,N(B702)=INT(N(B702)))),NOT(AND(ISNUMBER(C702),N(C702)&gt;=0,N(C702)&lt;=1000000000)),NOT(AND(ISNUMBER(D702),N(D702)&gt;=0,N(D702)&lt;=1000000000))),"Check inputs","OK")))))</f>
        <v/>
      </c>
    </row>
    <row r="703" ht="22" customHeight="1" spans="1:5" x14ac:dyDescent="0.25">
      <c r="A703" s="12"/>
      <c r="B703" s="12"/>
      <c r="C703" s="14"/>
      <c r="D703" s="14"/>
      <c r="E703" s="17" t="str">
        <f>IF(COUNTA($A703:$D703)=0,"",IF($A703="","Check ID",IF(SUMPRODUCT(--(Objects!$A$2:$A$300=$A703))=0,"Check ID",IF(SUMPRODUCT(--(Objects!$A$2:$A$300=$A703))&gt;1,"Duplicate ID",IF(OR(NOT(AND(ISNUMBER(B703),N(B703)&gt;=1,N(B703)&lt;=1000,N(B703)=INT(N(B703)))),NOT(AND(ISNUMBER(C703),N(C703)&gt;=0,N(C703)&lt;=1000000000)),NOT(AND(ISNUMBER(D703),N(D703)&gt;=0,N(D703)&lt;=1000000000))),"Check inputs","OK")))))</f>
        <v/>
      </c>
    </row>
    <row r="704" ht="22" customHeight="1" spans="1:5" x14ac:dyDescent="0.25">
      <c r="A704" s="12"/>
      <c r="B704" s="12"/>
      <c r="C704" s="14"/>
      <c r="D704" s="14"/>
      <c r="E704" s="17" t="str">
        <f>IF(COUNTA($A704:$D704)=0,"",IF($A704="","Check ID",IF(SUMPRODUCT(--(Objects!$A$2:$A$300=$A704))=0,"Check ID",IF(SUMPRODUCT(--(Objects!$A$2:$A$300=$A704))&gt;1,"Duplicate ID",IF(OR(NOT(AND(ISNUMBER(B704),N(B704)&gt;=1,N(B704)&lt;=1000,N(B704)=INT(N(B704)))),NOT(AND(ISNUMBER(C704),N(C704)&gt;=0,N(C704)&lt;=1000000000)),NOT(AND(ISNUMBER(D704),N(D704)&gt;=0,N(D704)&lt;=1000000000))),"Check inputs","OK")))))</f>
        <v/>
      </c>
    </row>
    <row r="705" ht="22" customHeight="1" spans="1:5" x14ac:dyDescent="0.25">
      <c r="A705" s="12"/>
      <c r="B705" s="12"/>
      <c r="C705" s="14"/>
      <c r="D705" s="14"/>
      <c r="E705" s="17" t="str">
        <f>IF(COUNTA($A705:$D705)=0,"",IF($A705="","Check ID",IF(SUMPRODUCT(--(Objects!$A$2:$A$300=$A705))=0,"Check ID",IF(SUMPRODUCT(--(Objects!$A$2:$A$300=$A705))&gt;1,"Duplicate ID",IF(OR(NOT(AND(ISNUMBER(B705),N(B705)&gt;=1,N(B705)&lt;=1000,N(B705)=INT(N(B705)))),NOT(AND(ISNUMBER(C705),N(C705)&gt;=0,N(C705)&lt;=1000000000)),NOT(AND(ISNUMBER(D705),N(D705)&gt;=0,N(D705)&lt;=1000000000))),"Check inputs","OK")))))</f>
        <v/>
      </c>
    </row>
    <row r="706" ht="22" customHeight="1" spans="1:5" x14ac:dyDescent="0.25">
      <c r="A706" s="12"/>
      <c r="B706" s="12"/>
      <c r="C706" s="14"/>
      <c r="D706" s="14"/>
      <c r="E706" s="17" t="str">
        <f>IF(COUNTA($A706:$D706)=0,"",IF($A706="","Check ID",IF(SUMPRODUCT(--(Objects!$A$2:$A$300=$A706))=0,"Check ID",IF(SUMPRODUCT(--(Objects!$A$2:$A$300=$A706))&gt;1,"Duplicate ID",IF(OR(NOT(AND(ISNUMBER(B706),N(B706)&gt;=1,N(B706)&lt;=1000,N(B706)=INT(N(B706)))),NOT(AND(ISNUMBER(C706),N(C706)&gt;=0,N(C706)&lt;=1000000000)),NOT(AND(ISNUMBER(D706),N(D706)&gt;=0,N(D706)&lt;=1000000000))),"Check inputs","OK")))))</f>
        <v/>
      </c>
    </row>
    <row r="707" ht="22" customHeight="1" spans="1:5" x14ac:dyDescent="0.25">
      <c r="A707" s="12"/>
      <c r="B707" s="12"/>
      <c r="C707" s="14"/>
      <c r="D707" s="14"/>
      <c r="E707" s="17" t="str">
        <f>IF(COUNTA($A707:$D707)=0,"",IF($A707="","Check ID",IF(SUMPRODUCT(--(Objects!$A$2:$A$300=$A707))=0,"Check ID",IF(SUMPRODUCT(--(Objects!$A$2:$A$300=$A707))&gt;1,"Duplicate ID",IF(OR(NOT(AND(ISNUMBER(B707),N(B707)&gt;=1,N(B707)&lt;=1000,N(B707)=INT(N(B707)))),NOT(AND(ISNUMBER(C707),N(C707)&gt;=0,N(C707)&lt;=1000000000)),NOT(AND(ISNUMBER(D707),N(D707)&gt;=0,N(D707)&lt;=1000000000))),"Check inputs","OK")))))</f>
        <v/>
      </c>
    </row>
    <row r="708" ht="22" customHeight="1" spans="1:5" x14ac:dyDescent="0.25">
      <c r="A708" s="12"/>
      <c r="B708" s="12"/>
      <c r="C708" s="14"/>
      <c r="D708" s="14"/>
      <c r="E708" s="17" t="str">
        <f>IF(COUNTA($A708:$D708)=0,"",IF($A708="","Check ID",IF(SUMPRODUCT(--(Objects!$A$2:$A$300=$A708))=0,"Check ID",IF(SUMPRODUCT(--(Objects!$A$2:$A$300=$A708))&gt;1,"Duplicate ID",IF(OR(NOT(AND(ISNUMBER(B708),N(B708)&gt;=1,N(B708)&lt;=1000,N(B708)=INT(N(B708)))),NOT(AND(ISNUMBER(C708),N(C708)&gt;=0,N(C708)&lt;=1000000000)),NOT(AND(ISNUMBER(D708),N(D708)&gt;=0,N(D708)&lt;=1000000000))),"Check inputs","OK")))))</f>
        <v/>
      </c>
    </row>
    <row r="709" ht="22" customHeight="1" spans="1:5" x14ac:dyDescent="0.25">
      <c r="A709" s="12"/>
      <c r="B709" s="12"/>
      <c r="C709" s="14"/>
      <c r="D709" s="14"/>
      <c r="E709" s="17" t="str">
        <f>IF(COUNTA($A709:$D709)=0,"",IF($A709="","Check ID",IF(SUMPRODUCT(--(Objects!$A$2:$A$300=$A709))=0,"Check ID",IF(SUMPRODUCT(--(Objects!$A$2:$A$300=$A709))&gt;1,"Duplicate ID",IF(OR(NOT(AND(ISNUMBER(B709),N(B709)&gt;=1,N(B709)&lt;=1000,N(B709)=INT(N(B709)))),NOT(AND(ISNUMBER(C709),N(C709)&gt;=0,N(C709)&lt;=1000000000)),NOT(AND(ISNUMBER(D709),N(D709)&gt;=0,N(D709)&lt;=1000000000))),"Check inputs","OK")))))</f>
        <v/>
      </c>
    </row>
    <row r="710" ht="22" customHeight="1" spans="1:5" x14ac:dyDescent="0.25">
      <c r="A710" s="12"/>
      <c r="B710" s="12"/>
      <c r="C710" s="14"/>
      <c r="D710" s="14"/>
      <c r="E710" s="17" t="str">
        <f>IF(COUNTA($A710:$D710)=0,"",IF($A710="","Check ID",IF(SUMPRODUCT(--(Objects!$A$2:$A$300=$A710))=0,"Check ID",IF(SUMPRODUCT(--(Objects!$A$2:$A$300=$A710))&gt;1,"Duplicate ID",IF(OR(NOT(AND(ISNUMBER(B710),N(B710)&gt;=1,N(B710)&lt;=1000,N(B710)=INT(N(B710)))),NOT(AND(ISNUMBER(C710),N(C710)&gt;=0,N(C710)&lt;=1000000000)),NOT(AND(ISNUMBER(D710),N(D710)&gt;=0,N(D710)&lt;=1000000000))),"Check inputs","OK")))))</f>
        <v/>
      </c>
    </row>
    <row r="711" ht="22" customHeight="1" spans="1:5" x14ac:dyDescent="0.25">
      <c r="A711" s="12"/>
      <c r="B711" s="12"/>
      <c r="C711" s="14"/>
      <c r="D711" s="14"/>
      <c r="E711" s="17" t="str">
        <f>IF(COUNTA($A711:$D711)=0,"",IF($A711="","Check ID",IF(SUMPRODUCT(--(Objects!$A$2:$A$300=$A711))=0,"Check ID",IF(SUMPRODUCT(--(Objects!$A$2:$A$300=$A711))&gt;1,"Duplicate ID",IF(OR(NOT(AND(ISNUMBER(B711),N(B711)&gt;=1,N(B711)&lt;=1000,N(B711)=INT(N(B711)))),NOT(AND(ISNUMBER(C711),N(C711)&gt;=0,N(C711)&lt;=1000000000)),NOT(AND(ISNUMBER(D711),N(D711)&gt;=0,N(D711)&lt;=1000000000))),"Check inputs","OK")))))</f>
        <v/>
      </c>
    </row>
    <row r="712" ht="22" customHeight="1" spans="1:5" x14ac:dyDescent="0.25">
      <c r="A712" s="12"/>
      <c r="B712" s="12"/>
      <c r="C712" s="14"/>
      <c r="D712" s="14"/>
      <c r="E712" s="17" t="str">
        <f>IF(COUNTA($A712:$D712)=0,"",IF($A712="","Check ID",IF(SUMPRODUCT(--(Objects!$A$2:$A$300=$A712))=0,"Check ID",IF(SUMPRODUCT(--(Objects!$A$2:$A$300=$A712))&gt;1,"Duplicate ID",IF(OR(NOT(AND(ISNUMBER(B712),N(B712)&gt;=1,N(B712)&lt;=1000,N(B712)=INT(N(B712)))),NOT(AND(ISNUMBER(C712),N(C712)&gt;=0,N(C712)&lt;=1000000000)),NOT(AND(ISNUMBER(D712),N(D712)&gt;=0,N(D712)&lt;=1000000000))),"Check inputs","OK")))))</f>
        <v/>
      </c>
    </row>
    <row r="713" ht="22" customHeight="1" spans="1:5" x14ac:dyDescent="0.25">
      <c r="A713" s="12"/>
      <c r="B713" s="12"/>
      <c r="C713" s="14"/>
      <c r="D713" s="14"/>
      <c r="E713" s="17" t="str">
        <f>IF(COUNTA($A713:$D713)=0,"",IF($A713="","Check ID",IF(SUMPRODUCT(--(Objects!$A$2:$A$300=$A713))=0,"Check ID",IF(SUMPRODUCT(--(Objects!$A$2:$A$300=$A713))&gt;1,"Duplicate ID",IF(OR(NOT(AND(ISNUMBER(B713),N(B713)&gt;=1,N(B713)&lt;=1000,N(B713)=INT(N(B713)))),NOT(AND(ISNUMBER(C713),N(C713)&gt;=0,N(C713)&lt;=1000000000)),NOT(AND(ISNUMBER(D713),N(D713)&gt;=0,N(D713)&lt;=1000000000))),"Check inputs","OK")))))</f>
        <v/>
      </c>
    </row>
    <row r="714" ht="22" customHeight="1" spans="1:5" x14ac:dyDescent="0.25">
      <c r="A714" s="12"/>
      <c r="B714" s="12"/>
      <c r="C714" s="14"/>
      <c r="D714" s="14"/>
      <c r="E714" s="17" t="str">
        <f>IF(COUNTA($A714:$D714)=0,"",IF($A714="","Check ID",IF(SUMPRODUCT(--(Objects!$A$2:$A$300=$A714))=0,"Check ID",IF(SUMPRODUCT(--(Objects!$A$2:$A$300=$A714))&gt;1,"Duplicate ID",IF(OR(NOT(AND(ISNUMBER(B714),N(B714)&gt;=1,N(B714)&lt;=1000,N(B714)=INT(N(B714)))),NOT(AND(ISNUMBER(C714),N(C714)&gt;=0,N(C714)&lt;=1000000000)),NOT(AND(ISNUMBER(D714),N(D714)&gt;=0,N(D714)&lt;=1000000000))),"Check inputs","OK")))))</f>
        <v/>
      </c>
    </row>
    <row r="715" ht="22" customHeight="1" spans="1:5" x14ac:dyDescent="0.25">
      <c r="A715" s="12"/>
      <c r="B715" s="12"/>
      <c r="C715" s="14"/>
      <c r="D715" s="14"/>
      <c r="E715" s="17" t="str">
        <f>IF(COUNTA($A715:$D715)=0,"",IF($A715="","Check ID",IF(SUMPRODUCT(--(Objects!$A$2:$A$300=$A715))=0,"Check ID",IF(SUMPRODUCT(--(Objects!$A$2:$A$300=$A715))&gt;1,"Duplicate ID",IF(OR(NOT(AND(ISNUMBER(B715),N(B715)&gt;=1,N(B715)&lt;=1000,N(B715)=INT(N(B715)))),NOT(AND(ISNUMBER(C715),N(C715)&gt;=0,N(C715)&lt;=1000000000)),NOT(AND(ISNUMBER(D715),N(D715)&gt;=0,N(D715)&lt;=1000000000))),"Check inputs","OK")))))</f>
        <v/>
      </c>
    </row>
    <row r="716" ht="22" customHeight="1" spans="1:5" x14ac:dyDescent="0.25">
      <c r="A716" s="12"/>
      <c r="B716" s="12"/>
      <c r="C716" s="14"/>
      <c r="D716" s="14"/>
      <c r="E716" s="17" t="str">
        <f>IF(COUNTA($A716:$D716)=0,"",IF($A716="","Check ID",IF(SUMPRODUCT(--(Objects!$A$2:$A$300=$A716))=0,"Check ID",IF(SUMPRODUCT(--(Objects!$A$2:$A$300=$A716))&gt;1,"Duplicate ID",IF(OR(NOT(AND(ISNUMBER(B716),N(B716)&gt;=1,N(B716)&lt;=1000,N(B716)=INT(N(B716)))),NOT(AND(ISNUMBER(C716),N(C716)&gt;=0,N(C716)&lt;=1000000000)),NOT(AND(ISNUMBER(D716),N(D716)&gt;=0,N(D716)&lt;=1000000000))),"Check inputs","OK")))))</f>
        <v/>
      </c>
    </row>
    <row r="717" ht="22" customHeight="1" spans="1:5" x14ac:dyDescent="0.25">
      <c r="A717" s="12"/>
      <c r="B717" s="12"/>
      <c r="C717" s="14"/>
      <c r="D717" s="14"/>
      <c r="E717" s="17" t="str">
        <f>IF(COUNTA($A717:$D717)=0,"",IF($A717="","Check ID",IF(SUMPRODUCT(--(Objects!$A$2:$A$300=$A717))=0,"Check ID",IF(SUMPRODUCT(--(Objects!$A$2:$A$300=$A717))&gt;1,"Duplicate ID",IF(OR(NOT(AND(ISNUMBER(B717),N(B717)&gt;=1,N(B717)&lt;=1000,N(B717)=INT(N(B717)))),NOT(AND(ISNUMBER(C717),N(C717)&gt;=0,N(C717)&lt;=1000000000)),NOT(AND(ISNUMBER(D717),N(D717)&gt;=0,N(D717)&lt;=1000000000))),"Check inputs","OK")))))</f>
        <v/>
      </c>
    </row>
    <row r="718" ht="22" customHeight="1" spans="1:5" x14ac:dyDescent="0.25">
      <c r="A718" s="12"/>
      <c r="B718" s="12"/>
      <c r="C718" s="14"/>
      <c r="D718" s="14"/>
      <c r="E718" s="17" t="str">
        <f>IF(COUNTA($A718:$D718)=0,"",IF($A718="","Check ID",IF(SUMPRODUCT(--(Objects!$A$2:$A$300=$A718))=0,"Check ID",IF(SUMPRODUCT(--(Objects!$A$2:$A$300=$A718))&gt;1,"Duplicate ID",IF(OR(NOT(AND(ISNUMBER(B718),N(B718)&gt;=1,N(B718)&lt;=1000,N(B718)=INT(N(B718)))),NOT(AND(ISNUMBER(C718),N(C718)&gt;=0,N(C718)&lt;=1000000000)),NOT(AND(ISNUMBER(D718),N(D718)&gt;=0,N(D718)&lt;=1000000000))),"Check inputs","OK")))))</f>
        <v/>
      </c>
    </row>
    <row r="719" ht="22" customHeight="1" spans="1:5" x14ac:dyDescent="0.25">
      <c r="A719" s="12"/>
      <c r="B719" s="12"/>
      <c r="C719" s="14"/>
      <c r="D719" s="14"/>
      <c r="E719" s="17" t="str">
        <f>IF(COUNTA($A719:$D719)=0,"",IF($A719="","Check ID",IF(SUMPRODUCT(--(Objects!$A$2:$A$300=$A719))=0,"Check ID",IF(SUMPRODUCT(--(Objects!$A$2:$A$300=$A719))&gt;1,"Duplicate ID",IF(OR(NOT(AND(ISNUMBER(B719),N(B719)&gt;=1,N(B719)&lt;=1000,N(B719)=INT(N(B719)))),NOT(AND(ISNUMBER(C719),N(C719)&gt;=0,N(C719)&lt;=1000000000)),NOT(AND(ISNUMBER(D719),N(D719)&gt;=0,N(D719)&lt;=1000000000))),"Check inputs","OK")))))</f>
        <v/>
      </c>
    </row>
    <row r="720" ht="22" customHeight="1" spans="1:5" x14ac:dyDescent="0.25">
      <c r="A720" s="12"/>
      <c r="B720" s="12"/>
      <c r="C720" s="14"/>
      <c r="D720" s="14"/>
      <c r="E720" s="17" t="str">
        <f>IF(COUNTA($A720:$D720)=0,"",IF($A720="","Check ID",IF(SUMPRODUCT(--(Objects!$A$2:$A$300=$A720))=0,"Check ID",IF(SUMPRODUCT(--(Objects!$A$2:$A$300=$A720))&gt;1,"Duplicate ID",IF(OR(NOT(AND(ISNUMBER(B720),N(B720)&gt;=1,N(B720)&lt;=1000,N(B720)=INT(N(B720)))),NOT(AND(ISNUMBER(C720),N(C720)&gt;=0,N(C720)&lt;=1000000000)),NOT(AND(ISNUMBER(D720),N(D720)&gt;=0,N(D720)&lt;=1000000000))),"Check inputs","OK")))))</f>
        <v/>
      </c>
    </row>
    <row r="721" ht="22" customHeight="1" spans="1:5" x14ac:dyDescent="0.25">
      <c r="A721" s="12"/>
      <c r="B721" s="12"/>
      <c r="C721" s="14"/>
      <c r="D721" s="14"/>
      <c r="E721" s="17" t="str">
        <f>IF(COUNTA($A721:$D721)=0,"",IF($A721="","Check ID",IF(SUMPRODUCT(--(Objects!$A$2:$A$300=$A721))=0,"Check ID",IF(SUMPRODUCT(--(Objects!$A$2:$A$300=$A721))&gt;1,"Duplicate ID",IF(OR(NOT(AND(ISNUMBER(B721),N(B721)&gt;=1,N(B721)&lt;=1000,N(B721)=INT(N(B721)))),NOT(AND(ISNUMBER(C721),N(C721)&gt;=0,N(C721)&lt;=1000000000)),NOT(AND(ISNUMBER(D721),N(D721)&gt;=0,N(D721)&lt;=1000000000))),"Check inputs","OK")))))</f>
        <v/>
      </c>
    </row>
    <row r="722" ht="22" customHeight="1" spans="1:5" x14ac:dyDescent="0.25">
      <c r="A722" s="12"/>
      <c r="B722" s="12"/>
      <c r="C722" s="14"/>
      <c r="D722" s="14"/>
      <c r="E722" s="17" t="str">
        <f>IF(COUNTA($A722:$D722)=0,"",IF($A722="","Check ID",IF(SUMPRODUCT(--(Objects!$A$2:$A$300=$A722))=0,"Check ID",IF(SUMPRODUCT(--(Objects!$A$2:$A$300=$A722))&gt;1,"Duplicate ID",IF(OR(NOT(AND(ISNUMBER(B722),N(B722)&gt;=1,N(B722)&lt;=1000,N(B722)=INT(N(B722)))),NOT(AND(ISNUMBER(C722),N(C722)&gt;=0,N(C722)&lt;=1000000000)),NOT(AND(ISNUMBER(D722),N(D722)&gt;=0,N(D722)&lt;=1000000000))),"Check inputs","OK")))))</f>
        <v/>
      </c>
    </row>
    <row r="723" ht="22" customHeight="1" spans="1:5" x14ac:dyDescent="0.25">
      <c r="A723" s="12"/>
      <c r="B723" s="12"/>
      <c r="C723" s="14"/>
      <c r="D723" s="14"/>
      <c r="E723" s="17" t="str">
        <f>IF(COUNTA($A723:$D723)=0,"",IF($A723="","Check ID",IF(SUMPRODUCT(--(Objects!$A$2:$A$300=$A723))=0,"Check ID",IF(SUMPRODUCT(--(Objects!$A$2:$A$300=$A723))&gt;1,"Duplicate ID",IF(OR(NOT(AND(ISNUMBER(B723),N(B723)&gt;=1,N(B723)&lt;=1000,N(B723)=INT(N(B723)))),NOT(AND(ISNUMBER(C723),N(C723)&gt;=0,N(C723)&lt;=1000000000)),NOT(AND(ISNUMBER(D723),N(D723)&gt;=0,N(D723)&lt;=1000000000))),"Check inputs","OK")))))</f>
        <v/>
      </c>
    </row>
    <row r="724" ht="22" customHeight="1" spans="1:5" x14ac:dyDescent="0.25">
      <c r="A724" s="12"/>
      <c r="B724" s="12"/>
      <c r="C724" s="14"/>
      <c r="D724" s="14"/>
      <c r="E724" s="17" t="str">
        <f>IF(COUNTA($A724:$D724)=0,"",IF($A724="","Check ID",IF(SUMPRODUCT(--(Objects!$A$2:$A$300=$A724))=0,"Check ID",IF(SUMPRODUCT(--(Objects!$A$2:$A$300=$A724))&gt;1,"Duplicate ID",IF(OR(NOT(AND(ISNUMBER(B724),N(B724)&gt;=1,N(B724)&lt;=1000,N(B724)=INT(N(B724)))),NOT(AND(ISNUMBER(C724),N(C724)&gt;=0,N(C724)&lt;=1000000000)),NOT(AND(ISNUMBER(D724),N(D724)&gt;=0,N(D724)&lt;=1000000000))),"Check inputs","OK")))))</f>
        <v/>
      </c>
    </row>
    <row r="725" ht="22" customHeight="1" spans="1:5" x14ac:dyDescent="0.25">
      <c r="A725" s="12"/>
      <c r="B725" s="12"/>
      <c r="C725" s="14"/>
      <c r="D725" s="14"/>
      <c r="E725" s="17" t="str">
        <f>IF(COUNTA($A725:$D725)=0,"",IF($A725="","Check ID",IF(SUMPRODUCT(--(Objects!$A$2:$A$300=$A725))=0,"Check ID",IF(SUMPRODUCT(--(Objects!$A$2:$A$300=$A725))&gt;1,"Duplicate ID",IF(OR(NOT(AND(ISNUMBER(B725),N(B725)&gt;=1,N(B725)&lt;=1000,N(B725)=INT(N(B725)))),NOT(AND(ISNUMBER(C725),N(C725)&gt;=0,N(C725)&lt;=1000000000)),NOT(AND(ISNUMBER(D725),N(D725)&gt;=0,N(D725)&lt;=1000000000))),"Check inputs","OK")))))</f>
        <v/>
      </c>
    </row>
    <row r="726" ht="22" customHeight="1" spans="1:5" x14ac:dyDescent="0.25">
      <c r="A726" s="12"/>
      <c r="B726" s="12"/>
      <c r="C726" s="14"/>
      <c r="D726" s="14"/>
      <c r="E726" s="17" t="str">
        <f>IF(COUNTA($A726:$D726)=0,"",IF($A726="","Check ID",IF(SUMPRODUCT(--(Objects!$A$2:$A$300=$A726))=0,"Check ID",IF(SUMPRODUCT(--(Objects!$A$2:$A$300=$A726))&gt;1,"Duplicate ID",IF(OR(NOT(AND(ISNUMBER(B726),N(B726)&gt;=1,N(B726)&lt;=1000,N(B726)=INT(N(B726)))),NOT(AND(ISNUMBER(C726),N(C726)&gt;=0,N(C726)&lt;=1000000000)),NOT(AND(ISNUMBER(D726),N(D726)&gt;=0,N(D726)&lt;=1000000000))),"Check inputs","OK")))))</f>
        <v/>
      </c>
    </row>
    <row r="727" ht="22" customHeight="1" spans="1:5" x14ac:dyDescent="0.25">
      <c r="A727" s="12"/>
      <c r="B727" s="12"/>
      <c r="C727" s="14"/>
      <c r="D727" s="14"/>
      <c r="E727" s="17" t="str">
        <f>IF(COUNTA($A727:$D727)=0,"",IF($A727="","Check ID",IF(SUMPRODUCT(--(Objects!$A$2:$A$300=$A727))=0,"Check ID",IF(SUMPRODUCT(--(Objects!$A$2:$A$300=$A727))&gt;1,"Duplicate ID",IF(OR(NOT(AND(ISNUMBER(B727),N(B727)&gt;=1,N(B727)&lt;=1000,N(B727)=INT(N(B727)))),NOT(AND(ISNUMBER(C727),N(C727)&gt;=0,N(C727)&lt;=1000000000)),NOT(AND(ISNUMBER(D727),N(D727)&gt;=0,N(D727)&lt;=1000000000))),"Check inputs","OK")))))</f>
        <v/>
      </c>
    </row>
    <row r="728" ht="22" customHeight="1" spans="1:5" x14ac:dyDescent="0.25">
      <c r="A728" s="12"/>
      <c r="B728" s="12"/>
      <c r="C728" s="14"/>
      <c r="D728" s="14"/>
      <c r="E728" s="17" t="str">
        <f>IF(COUNTA($A728:$D728)=0,"",IF($A728="","Check ID",IF(SUMPRODUCT(--(Objects!$A$2:$A$300=$A728))=0,"Check ID",IF(SUMPRODUCT(--(Objects!$A$2:$A$300=$A728))&gt;1,"Duplicate ID",IF(OR(NOT(AND(ISNUMBER(B728),N(B728)&gt;=1,N(B728)&lt;=1000,N(B728)=INT(N(B728)))),NOT(AND(ISNUMBER(C728),N(C728)&gt;=0,N(C728)&lt;=1000000000)),NOT(AND(ISNUMBER(D728),N(D728)&gt;=0,N(D728)&lt;=1000000000))),"Check inputs","OK")))))</f>
        <v/>
      </c>
    </row>
    <row r="729" ht="22" customHeight="1" spans="1:5" x14ac:dyDescent="0.25">
      <c r="A729" s="12"/>
      <c r="B729" s="12"/>
      <c r="C729" s="14"/>
      <c r="D729" s="14"/>
      <c r="E729" s="17" t="str">
        <f>IF(COUNTA($A729:$D729)=0,"",IF($A729="","Check ID",IF(SUMPRODUCT(--(Objects!$A$2:$A$300=$A729))=0,"Check ID",IF(SUMPRODUCT(--(Objects!$A$2:$A$300=$A729))&gt;1,"Duplicate ID",IF(OR(NOT(AND(ISNUMBER(B729),N(B729)&gt;=1,N(B729)&lt;=1000,N(B729)=INT(N(B729)))),NOT(AND(ISNUMBER(C729),N(C729)&gt;=0,N(C729)&lt;=1000000000)),NOT(AND(ISNUMBER(D729),N(D729)&gt;=0,N(D729)&lt;=1000000000))),"Check inputs","OK")))))</f>
        <v/>
      </c>
    </row>
    <row r="730" ht="22" customHeight="1" spans="1:5" x14ac:dyDescent="0.25">
      <c r="A730" s="12"/>
      <c r="B730" s="12"/>
      <c r="C730" s="14"/>
      <c r="D730" s="14"/>
      <c r="E730" s="17" t="str">
        <f>IF(COUNTA($A730:$D730)=0,"",IF($A730="","Check ID",IF(SUMPRODUCT(--(Objects!$A$2:$A$300=$A730))=0,"Check ID",IF(SUMPRODUCT(--(Objects!$A$2:$A$300=$A730))&gt;1,"Duplicate ID",IF(OR(NOT(AND(ISNUMBER(B730),N(B730)&gt;=1,N(B730)&lt;=1000,N(B730)=INT(N(B730)))),NOT(AND(ISNUMBER(C730),N(C730)&gt;=0,N(C730)&lt;=1000000000)),NOT(AND(ISNUMBER(D730),N(D730)&gt;=0,N(D730)&lt;=1000000000))),"Check inputs","OK")))))</f>
        <v/>
      </c>
    </row>
    <row r="731" ht="22" customHeight="1" spans="1:5" x14ac:dyDescent="0.25">
      <c r="A731" s="12"/>
      <c r="B731" s="12"/>
      <c r="C731" s="14"/>
      <c r="D731" s="14"/>
      <c r="E731" s="17" t="str">
        <f>IF(COUNTA($A731:$D731)=0,"",IF($A731="","Check ID",IF(SUMPRODUCT(--(Objects!$A$2:$A$300=$A731))=0,"Check ID",IF(SUMPRODUCT(--(Objects!$A$2:$A$300=$A731))&gt;1,"Duplicate ID",IF(OR(NOT(AND(ISNUMBER(B731),N(B731)&gt;=1,N(B731)&lt;=1000,N(B731)=INT(N(B731)))),NOT(AND(ISNUMBER(C731),N(C731)&gt;=0,N(C731)&lt;=1000000000)),NOT(AND(ISNUMBER(D731),N(D731)&gt;=0,N(D731)&lt;=1000000000))),"Check inputs","OK")))))</f>
        <v/>
      </c>
    </row>
    <row r="732" ht="22" customHeight="1" spans="1:5" x14ac:dyDescent="0.25">
      <c r="A732" s="12"/>
      <c r="B732" s="12"/>
      <c r="C732" s="14"/>
      <c r="D732" s="14"/>
      <c r="E732" s="17" t="str">
        <f>IF(COUNTA($A732:$D732)=0,"",IF($A732="","Check ID",IF(SUMPRODUCT(--(Objects!$A$2:$A$300=$A732))=0,"Check ID",IF(SUMPRODUCT(--(Objects!$A$2:$A$300=$A732))&gt;1,"Duplicate ID",IF(OR(NOT(AND(ISNUMBER(B732),N(B732)&gt;=1,N(B732)&lt;=1000,N(B732)=INT(N(B732)))),NOT(AND(ISNUMBER(C732),N(C732)&gt;=0,N(C732)&lt;=1000000000)),NOT(AND(ISNUMBER(D732),N(D732)&gt;=0,N(D732)&lt;=1000000000))),"Check inputs","OK")))))</f>
        <v/>
      </c>
    </row>
    <row r="733" ht="22" customHeight="1" spans="1:5" x14ac:dyDescent="0.25">
      <c r="A733" s="12"/>
      <c r="B733" s="12"/>
      <c r="C733" s="14"/>
      <c r="D733" s="14"/>
      <c r="E733" s="17" t="str">
        <f>IF(COUNTA($A733:$D733)=0,"",IF($A733="","Check ID",IF(SUMPRODUCT(--(Objects!$A$2:$A$300=$A733))=0,"Check ID",IF(SUMPRODUCT(--(Objects!$A$2:$A$300=$A733))&gt;1,"Duplicate ID",IF(OR(NOT(AND(ISNUMBER(B733),N(B733)&gt;=1,N(B733)&lt;=1000,N(B733)=INT(N(B733)))),NOT(AND(ISNUMBER(C733),N(C733)&gt;=0,N(C733)&lt;=1000000000)),NOT(AND(ISNUMBER(D733),N(D733)&gt;=0,N(D733)&lt;=1000000000))),"Check inputs","OK")))))</f>
        <v/>
      </c>
    </row>
    <row r="734" ht="22" customHeight="1" spans="1:5" x14ac:dyDescent="0.25">
      <c r="A734" s="12"/>
      <c r="B734" s="12"/>
      <c r="C734" s="14"/>
      <c r="D734" s="14"/>
      <c r="E734" s="17" t="str">
        <f>IF(COUNTA($A734:$D734)=0,"",IF($A734="","Check ID",IF(SUMPRODUCT(--(Objects!$A$2:$A$300=$A734))=0,"Check ID",IF(SUMPRODUCT(--(Objects!$A$2:$A$300=$A734))&gt;1,"Duplicate ID",IF(OR(NOT(AND(ISNUMBER(B734),N(B734)&gt;=1,N(B734)&lt;=1000,N(B734)=INT(N(B734)))),NOT(AND(ISNUMBER(C734),N(C734)&gt;=0,N(C734)&lt;=1000000000)),NOT(AND(ISNUMBER(D734),N(D734)&gt;=0,N(D734)&lt;=1000000000))),"Check inputs","OK")))))</f>
        <v/>
      </c>
    </row>
    <row r="735" ht="22" customHeight="1" spans="1:5" x14ac:dyDescent="0.25">
      <c r="A735" s="12"/>
      <c r="B735" s="12"/>
      <c r="C735" s="14"/>
      <c r="D735" s="14"/>
      <c r="E735" s="17" t="str">
        <f>IF(COUNTA($A735:$D735)=0,"",IF($A735="","Check ID",IF(SUMPRODUCT(--(Objects!$A$2:$A$300=$A735))=0,"Check ID",IF(SUMPRODUCT(--(Objects!$A$2:$A$300=$A735))&gt;1,"Duplicate ID",IF(OR(NOT(AND(ISNUMBER(B735),N(B735)&gt;=1,N(B735)&lt;=1000,N(B735)=INT(N(B735)))),NOT(AND(ISNUMBER(C735),N(C735)&gt;=0,N(C735)&lt;=1000000000)),NOT(AND(ISNUMBER(D735),N(D735)&gt;=0,N(D735)&lt;=1000000000))),"Check inputs","OK")))))</f>
        <v/>
      </c>
    </row>
    <row r="736" ht="22" customHeight="1" spans="1:5" x14ac:dyDescent="0.25">
      <c r="A736" s="12"/>
      <c r="B736" s="12"/>
      <c r="C736" s="14"/>
      <c r="D736" s="14"/>
      <c r="E736" s="17" t="str">
        <f>IF(COUNTA($A736:$D736)=0,"",IF($A736="","Check ID",IF(SUMPRODUCT(--(Objects!$A$2:$A$300=$A736))=0,"Check ID",IF(SUMPRODUCT(--(Objects!$A$2:$A$300=$A736))&gt;1,"Duplicate ID",IF(OR(NOT(AND(ISNUMBER(B736),N(B736)&gt;=1,N(B736)&lt;=1000,N(B736)=INT(N(B736)))),NOT(AND(ISNUMBER(C736),N(C736)&gt;=0,N(C736)&lt;=1000000000)),NOT(AND(ISNUMBER(D736),N(D736)&gt;=0,N(D736)&lt;=1000000000))),"Check inputs","OK")))))</f>
        <v/>
      </c>
    </row>
    <row r="737" ht="22" customHeight="1" spans="1:5" x14ac:dyDescent="0.25">
      <c r="A737" s="12"/>
      <c r="B737" s="12"/>
      <c r="C737" s="14"/>
      <c r="D737" s="14"/>
      <c r="E737" s="17" t="str">
        <f>IF(COUNTA($A737:$D737)=0,"",IF($A737="","Check ID",IF(SUMPRODUCT(--(Objects!$A$2:$A$300=$A737))=0,"Check ID",IF(SUMPRODUCT(--(Objects!$A$2:$A$300=$A737))&gt;1,"Duplicate ID",IF(OR(NOT(AND(ISNUMBER(B737),N(B737)&gt;=1,N(B737)&lt;=1000,N(B737)=INT(N(B737)))),NOT(AND(ISNUMBER(C737),N(C737)&gt;=0,N(C737)&lt;=1000000000)),NOT(AND(ISNUMBER(D737),N(D737)&gt;=0,N(D737)&lt;=1000000000))),"Check inputs","OK")))))</f>
        <v/>
      </c>
    </row>
    <row r="738" ht="22" customHeight="1" spans="1:5" x14ac:dyDescent="0.25">
      <c r="A738" s="12"/>
      <c r="B738" s="12"/>
      <c r="C738" s="14"/>
      <c r="D738" s="14"/>
      <c r="E738" s="17" t="str">
        <f>IF(COUNTA($A738:$D738)=0,"",IF($A738="","Check ID",IF(SUMPRODUCT(--(Objects!$A$2:$A$300=$A738))=0,"Check ID",IF(SUMPRODUCT(--(Objects!$A$2:$A$300=$A738))&gt;1,"Duplicate ID",IF(OR(NOT(AND(ISNUMBER(B738),N(B738)&gt;=1,N(B738)&lt;=1000,N(B738)=INT(N(B738)))),NOT(AND(ISNUMBER(C738),N(C738)&gt;=0,N(C738)&lt;=1000000000)),NOT(AND(ISNUMBER(D738),N(D738)&gt;=0,N(D738)&lt;=1000000000))),"Check inputs","OK")))))</f>
        <v/>
      </c>
    </row>
    <row r="739" ht="22" customHeight="1" spans="1:5" x14ac:dyDescent="0.25">
      <c r="A739" s="12"/>
      <c r="B739" s="12"/>
      <c r="C739" s="14"/>
      <c r="D739" s="14"/>
      <c r="E739" s="17" t="str">
        <f>IF(COUNTA($A739:$D739)=0,"",IF($A739="","Check ID",IF(SUMPRODUCT(--(Objects!$A$2:$A$300=$A739))=0,"Check ID",IF(SUMPRODUCT(--(Objects!$A$2:$A$300=$A739))&gt;1,"Duplicate ID",IF(OR(NOT(AND(ISNUMBER(B739),N(B739)&gt;=1,N(B739)&lt;=1000,N(B739)=INT(N(B739)))),NOT(AND(ISNUMBER(C739),N(C739)&gt;=0,N(C739)&lt;=1000000000)),NOT(AND(ISNUMBER(D739),N(D739)&gt;=0,N(D739)&lt;=1000000000))),"Check inputs","OK")))))</f>
        <v/>
      </c>
    </row>
    <row r="740" ht="22" customHeight="1" spans="1:5" x14ac:dyDescent="0.25">
      <c r="A740" s="12"/>
      <c r="B740" s="12"/>
      <c r="C740" s="14"/>
      <c r="D740" s="14"/>
      <c r="E740" s="17" t="str">
        <f>IF(COUNTA($A740:$D740)=0,"",IF($A740="","Check ID",IF(SUMPRODUCT(--(Objects!$A$2:$A$300=$A740))=0,"Check ID",IF(SUMPRODUCT(--(Objects!$A$2:$A$300=$A740))&gt;1,"Duplicate ID",IF(OR(NOT(AND(ISNUMBER(B740),N(B740)&gt;=1,N(B740)&lt;=1000,N(B740)=INT(N(B740)))),NOT(AND(ISNUMBER(C740),N(C740)&gt;=0,N(C740)&lt;=1000000000)),NOT(AND(ISNUMBER(D740),N(D740)&gt;=0,N(D740)&lt;=1000000000))),"Check inputs","OK")))))</f>
        <v/>
      </c>
    </row>
    <row r="741" ht="22" customHeight="1" spans="1:5" x14ac:dyDescent="0.25">
      <c r="A741" s="12"/>
      <c r="B741" s="12"/>
      <c r="C741" s="14"/>
      <c r="D741" s="14"/>
      <c r="E741" s="17" t="str">
        <f>IF(COUNTA($A741:$D741)=0,"",IF($A741="","Check ID",IF(SUMPRODUCT(--(Objects!$A$2:$A$300=$A741))=0,"Check ID",IF(SUMPRODUCT(--(Objects!$A$2:$A$300=$A741))&gt;1,"Duplicate ID",IF(OR(NOT(AND(ISNUMBER(B741),N(B741)&gt;=1,N(B741)&lt;=1000,N(B741)=INT(N(B741)))),NOT(AND(ISNUMBER(C741),N(C741)&gt;=0,N(C741)&lt;=1000000000)),NOT(AND(ISNUMBER(D741),N(D741)&gt;=0,N(D741)&lt;=1000000000))),"Check inputs","OK")))))</f>
        <v/>
      </c>
    </row>
    <row r="742" ht="22" customHeight="1" spans="1:5" x14ac:dyDescent="0.25">
      <c r="A742" s="12"/>
      <c r="B742" s="12"/>
      <c r="C742" s="14"/>
      <c r="D742" s="14"/>
      <c r="E742" s="17" t="str">
        <f>IF(COUNTA($A742:$D742)=0,"",IF($A742="","Check ID",IF(SUMPRODUCT(--(Objects!$A$2:$A$300=$A742))=0,"Check ID",IF(SUMPRODUCT(--(Objects!$A$2:$A$300=$A742))&gt;1,"Duplicate ID",IF(OR(NOT(AND(ISNUMBER(B742),N(B742)&gt;=1,N(B742)&lt;=1000,N(B742)=INT(N(B742)))),NOT(AND(ISNUMBER(C742),N(C742)&gt;=0,N(C742)&lt;=1000000000)),NOT(AND(ISNUMBER(D742),N(D742)&gt;=0,N(D742)&lt;=1000000000))),"Check inputs","OK")))))</f>
        <v/>
      </c>
    </row>
    <row r="743" ht="22" customHeight="1" spans="1:5" x14ac:dyDescent="0.25">
      <c r="A743" s="12"/>
      <c r="B743" s="12"/>
      <c r="C743" s="14"/>
      <c r="D743" s="14"/>
      <c r="E743" s="17" t="str">
        <f>IF(COUNTA($A743:$D743)=0,"",IF($A743="","Check ID",IF(SUMPRODUCT(--(Objects!$A$2:$A$300=$A743))=0,"Check ID",IF(SUMPRODUCT(--(Objects!$A$2:$A$300=$A743))&gt;1,"Duplicate ID",IF(OR(NOT(AND(ISNUMBER(B743),N(B743)&gt;=1,N(B743)&lt;=1000,N(B743)=INT(N(B743)))),NOT(AND(ISNUMBER(C743),N(C743)&gt;=0,N(C743)&lt;=1000000000)),NOT(AND(ISNUMBER(D743),N(D743)&gt;=0,N(D743)&lt;=1000000000))),"Check inputs","OK")))))</f>
        <v/>
      </c>
    </row>
    <row r="744" ht="22" customHeight="1" spans="1:5" x14ac:dyDescent="0.25">
      <c r="A744" s="12"/>
      <c r="B744" s="12"/>
      <c r="C744" s="14"/>
      <c r="D744" s="14"/>
      <c r="E744" s="17" t="str">
        <f>IF(COUNTA($A744:$D744)=0,"",IF($A744="","Check ID",IF(SUMPRODUCT(--(Objects!$A$2:$A$300=$A744))=0,"Check ID",IF(SUMPRODUCT(--(Objects!$A$2:$A$300=$A744))&gt;1,"Duplicate ID",IF(OR(NOT(AND(ISNUMBER(B744),N(B744)&gt;=1,N(B744)&lt;=1000,N(B744)=INT(N(B744)))),NOT(AND(ISNUMBER(C744),N(C744)&gt;=0,N(C744)&lt;=1000000000)),NOT(AND(ISNUMBER(D744),N(D744)&gt;=0,N(D744)&lt;=1000000000))),"Check inputs","OK")))))</f>
        <v/>
      </c>
    </row>
    <row r="745" ht="22" customHeight="1" spans="1:5" x14ac:dyDescent="0.25">
      <c r="A745" s="12"/>
      <c r="B745" s="12"/>
      <c r="C745" s="14"/>
      <c r="D745" s="14"/>
      <c r="E745" s="17" t="str">
        <f>IF(COUNTA($A745:$D745)=0,"",IF($A745="","Check ID",IF(SUMPRODUCT(--(Objects!$A$2:$A$300=$A745))=0,"Check ID",IF(SUMPRODUCT(--(Objects!$A$2:$A$300=$A745))&gt;1,"Duplicate ID",IF(OR(NOT(AND(ISNUMBER(B745),N(B745)&gt;=1,N(B745)&lt;=1000,N(B745)=INT(N(B745)))),NOT(AND(ISNUMBER(C745),N(C745)&gt;=0,N(C745)&lt;=1000000000)),NOT(AND(ISNUMBER(D745),N(D745)&gt;=0,N(D745)&lt;=1000000000))),"Check inputs","OK")))))</f>
        <v/>
      </c>
    </row>
    <row r="746" ht="22" customHeight="1" spans="1:5" x14ac:dyDescent="0.25">
      <c r="A746" s="12"/>
      <c r="B746" s="12"/>
      <c r="C746" s="14"/>
      <c r="D746" s="14"/>
      <c r="E746" s="17" t="str">
        <f>IF(COUNTA($A746:$D746)=0,"",IF($A746="","Check ID",IF(SUMPRODUCT(--(Objects!$A$2:$A$300=$A746))=0,"Check ID",IF(SUMPRODUCT(--(Objects!$A$2:$A$300=$A746))&gt;1,"Duplicate ID",IF(OR(NOT(AND(ISNUMBER(B746),N(B746)&gt;=1,N(B746)&lt;=1000,N(B746)=INT(N(B746)))),NOT(AND(ISNUMBER(C746),N(C746)&gt;=0,N(C746)&lt;=1000000000)),NOT(AND(ISNUMBER(D746),N(D746)&gt;=0,N(D746)&lt;=1000000000))),"Check inputs","OK")))))</f>
        <v/>
      </c>
    </row>
    <row r="747" ht="22" customHeight="1" spans="1:5" x14ac:dyDescent="0.25">
      <c r="A747" s="12"/>
      <c r="B747" s="12"/>
      <c r="C747" s="14"/>
      <c r="D747" s="14"/>
      <c r="E747" s="17" t="str">
        <f>IF(COUNTA($A747:$D747)=0,"",IF($A747="","Check ID",IF(SUMPRODUCT(--(Objects!$A$2:$A$300=$A747))=0,"Check ID",IF(SUMPRODUCT(--(Objects!$A$2:$A$300=$A747))&gt;1,"Duplicate ID",IF(OR(NOT(AND(ISNUMBER(B747),N(B747)&gt;=1,N(B747)&lt;=1000,N(B747)=INT(N(B747)))),NOT(AND(ISNUMBER(C747),N(C747)&gt;=0,N(C747)&lt;=1000000000)),NOT(AND(ISNUMBER(D747),N(D747)&gt;=0,N(D747)&lt;=1000000000))),"Check inputs","OK")))))</f>
        <v/>
      </c>
    </row>
    <row r="748" ht="22" customHeight="1" spans="1:5" x14ac:dyDescent="0.25">
      <c r="A748" s="12"/>
      <c r="B748" s="12"/>
      <c r="C748" s="14"/>
      <c r="D748" s="14"/>
      <c r="E748" s="17" t="str">
        <f>IF(COUNTA($A748:$D748)=0,"",IF($A748="","Check ID",IF(SUMPRODUCT(--(Objects!$A$2:$A$300=$A748))=0,"Check ID",IF(SUMPRODUCT(--(Objects!$A$2:$A$300=$A748))&gt;1,"Duplicate ID",IF(OR(NOT(AND(ISNUMBER(B748),N(B748)&gt;=1,N(B748)&lt;=1000,N(B748)=INT(N(B748)))),NOT(AND(ISNUMBER(C748),N(C748)&gt;=0,N(C748)&lt;=1000000000)),NOT(AND(ISNUMBER(D748),N(D748)&gt;=0,N(D748)&lt;=1000000000))),"Check inputs","OK")))))</f>
        <v/>
      </c>
    </row>
    <row r="749" ht="22" customHeight="1" spans="1:5" x14ac:dyDescent="0.25">
      <c r="A749" s="12"/>
      <c r="B749" s="12"/>
      <c r="C749" s="14"/>
      <c r="D749" s="14"/>
      <c r="E749" s="17" t="str">
        <f>IF(COUNTA($A749:$D749)=0,"",IF($A749="","Check ID",IF(SUMPRODUCT(--(Objects!$A$2:$A$300=$A749))=0,"Check ID",IF(SUMPRODUCT(--(Objects!$A$2:$A$300=$A749))&gt;1,"Duplicate ID",IF(OR(NOT(AND(ISNUMBER(B749),N(B749)&gt;=1,N(B749)&lt;=1000,N(B749)=INT(N(B749)))),NOT(AND(ISNUMBER(C749),N(C749)&gt;=0,N(C749)&lt;=1000000000)),NOT(AND(ISNUMBER(D749),N(D749)&gt;=0,N(D749)&lt;=1000000000))),"Check inputs","OK")))))</f>
        <v/>
      </c>
    </row>
    <row r="750" ht="22" customHeight="1" spans="1:5" x14ac:dyDescent="0.25">
      <c r="A750" s="12"/>
      <c r="B750" s="12"/>
      <c r="C750" s="14"/>
      <c r="D750" s="14"/>
      <c r="E750" s="17" t="str">
        <f>IF(COUNTA($A750:$D750)=0,"",IF($A750="","Check ID",IF(SUMPRODUCT(--(Objects!$A$2:$A$300=$A750))=0,"Check ID",IF(SUMPRODUCT(--(Objects!$A$2:$A$300=$A750))&gt;1,"Duplicate ID",IF(OR(NOT(AND(ISNUMBER(B750),N(B750)&gt;=1,N(B750)&lt;=1000,N(B750)=INT(N(B750)))),NOT(AND(ISNUMBER(C750),N(C750)&gt;=0,N(C750)&lt;=1000000000)),NOT(AND(ISNUMBER(D750),N(D750)&gt;=0,N(D750)&lt;=1000000000))),"Check inputs","OK")))))</f>
        <v/>
      </c>
    </row>
    <row r="751" ht="22" customHeight="1" spans="1:5" x14ac:dyDescent="0.25">
      <c r="A751" s="12"/>
      <c r="B751" s="12"/>
      <c r="C751" s="14"/>
      <c r="D751" s="14"/>
      <c r="E751" s="17" t="str">
        <f>IF(COUNTA($A751:$D751)=0,"",IF($A751="","Check ID",IF(SUMPRODUCT(--(Objects!$A$2:$A$300=$A751))=0,"Check ID",IF(SUMPRODUCT(--(Objects!$A$2:$A$300=$A751))&gt;1,"Duplicate ID",IF(OR(NOT(AND(ISNUMBER(B751),N(B751)&gt;=1,N(B751)&lt;=1000,N(B751)=INT(N(B751)))),NOT(AND(ISNUMBER(C751),N(C751)&gt;=0,N(C751)&lt;=1000000000)),NOT(AND(ISNUMBER(D751),N(D751)&gt;=0,N(D751)&lt;=1000000000))),"Check inputs","OK")))))</f>
        <v/>
      </c>
    </row>
    <row r="752" ht="22" customHeight="1" spans="1:5" x14ac:dyDescent="0.25">
      <c r="A752" s="12"/>
      <c r="B752" s="12"/>
      <c r="C752" s="14"/>
      <c r="D752" s="14"/>
      <c r="E752" s="17" t="str">
        <f>IF(COUNTA($A752:$D752)=0,"",IF($A752="","Check ID",IF(SUMPRODUCT(--(Objects!$A$2:$A$300=$A752))=0,"Check ID",IF(SUMPRODUCT(--(Objects!$A$2:$A$300=$A752))&gt;1,"Duplicate ID",IF(OR(NOT(AND(ISNUMBER(B752),N(B752)&gt;=1,N(B752)&lt;=1000,N(B752)=INT(N(B752)))),NOT(AND(ISNUMBER(C752),N(C752)&gt;=0,N(C752)&lt;=1000000000)),NOT(AND(ISNUMBER(D752),N(D752)&gt;=0,N(D752)&lt;=1000000000))),"Check inputs","OK")))))</f>
        <v/>
      </c>
    </row>
    <row r="753" ht="22" customHeight="1" spans="1:5" x14ac:dyDescent="0.25">
      <c r="A753" s="12"/>
      <c r="B753" s="12"/>
      <c r="C753" s="14"/>
      <c r="D753" s="14"/>
      <c r="E753" s="17" t="str">
        <f>IF(COUNTA($A753:$D753)=0,"",IF($A753="","Check ID",IF(SUMPRODUCT(--(Objects!$A$2:$A$300=$A753))=0,"Check ID",IF(SUMPRODUCT(--(Objects!$A$2:$A$300=$A753))&gt;1,"Duplicate ID",IF(OR(NOT(AND(ISNUMBER(B753),N(B753)&gt;=1,N(B753)&lt;=1000,N(B753)=INT(N(B753)))),NOT(AND(ISNUMBER(C753),N(C753)&gt;=0,N(C753)&lt;=1000000000)),NOT(AND(ISNUMBER(D753),N(D753)&gt;=0,N(D753)&lt;=1000000000))),"Check inputs","OK")))))</f>
        <v/>
      </c>
    </row>
    <row r="754" ht="22" customHeight="1" spans="1:5" x14ac:dyDescent="0.25">
      <c r="A754" s="12"/>
      <c r="B754" s="12"/>
      <c r="C754" s="14"/>
      <c r="D754" s="14"/>
      <c r="E754" s="17" t="str">
        <f>IF(COUNTA($A754:$D754)=0,"",IF($A754="","Check ID",IF(SUMPRODUCT(--(Objects!$A$2:$A$300=$A754))=0,"Check ID",IF(SUMPRODUCT(--(Objects!$A$2:$A$300=$A754))&gt;1,"Duplicate ID",IF(OR(NOT(AND(ISNUMBER(B754),N(B754)&gt;=1,N(B754)&lt;=1000,N(B754)=INT(N(B754)))),NOT(AND(ISNUMBER(C754),N(C754)&gt;=0,N(C754)&lt;=1000000000)),NOT(AND(ISNUMBER(D754),N(D754)&gt;=0,N(D754)&lt;=1000000000))),"Check inputs","OK")))))</f>
        <v/>
      </c>
    </row>
    <row r="755" ht="22" customHeight="1" spans="1:5" x14ac:dyDescent="0.25">
      <c r="A755" s="12"/>
      <c r="B755" s="12"/>
      <c r="C755" s="14"/>
      <c r="D755" s="14"/>
      <c r="E755" s="17" t="str">
        <f>IF(COUNTA($A755:$D755)=0,"",IF($A755="","Check ID",IF(SUMPRODUCT(--(Objects!$A$2:$A$300=$A755))=0,"Check ID",IF(SUMPRODUCT(--(Objects!$A$2:$A$300=$A755))&gt;1,"Duplicate ID",IF(OR(NOT(AND(ISNUMBER(B755),N(B755)&gt;=1,N(B755)&lt;=1000,N(B755)=INT(N(B755)))),NOT(AND(ISNUMBER(C755),N(C755)&gt;=0,N(C755)&lt;=1000000000)),NOT(AND(ISNUMBER(D755),N(D755)&gt;=0,N(D755)&lt;=1000000000))),"Check inputs","OK")))))</f>
        <v/>
      </c>
    </row>
    <row r="756" ht="22" customHeight="1" spans="1:5" x14ac:dyDescent="0.25">
      <c r="A756" s="12"/>
      <c r="B756" s="12"/>
      <c r="C756" s="14"/>
      <c r="D756" s="14"/>
      <c r="E756" s="17" t="str">
        <f>IF(COUNTA($A756:$D756)=0,"",IF($A756="","Check ID",IF(SUMPRODUCT(--(Objects!$A$2:$A$300=$A756))=0,"Check ID",IF(SUMPRODUCT(--(Objects!$A$2:$A$300=$A756))&gt;1,"Duplicate ID",IF(OR(NOT(AND(ISNUMBER(B756),N(B756)&gt;=1,N(B756)&lt;=1000,N(B756)=INT(N(B756)))),NOT(AND(ISNUMBER(C756),N(C756)&gt;=0,N(C756)&lt;=1000000000)),NOT(AND(ISNUMBER(D756),N(D756)&gt;=0,N(D756)&lt;=1000000000))),"Check inputs","OK")))))</f>
        <v/>
      </c>
    </row>
    <row r="757" ht="22" customHeight="1" spans="1:5" x14ac:dyDescent="0.25">
      <c r="A757" s="12"/>
      <c r="B757" s="12"/>
      <c r="C757" s="14"/>
      <c r="D757" s="14"/>
      <c r="E757" s="17" t="str">
        <f>IF(COUNTA($A757:$D757)=0,"",IF($A757="","Check ID",IF(SUMPRODUCT(--(Objects!$A$2:$A$300=$A757))=0,"Check ID",IF(SUMPRODUCT(--(Objects!$A$2:$A$300=$A757))&gt;1,"Duplicate ID",IF(OR(NOT(AND(ISNUMBER(B757),N(B757)&gt;=1,N(B757)&lt;=1000,N(B757)=INT(N(B757)))),NOT(AND(ISNUMBER(C757),N(C757)&gt;=0,N(C757)&lt;=1000000000)),NOT(AND(ISNUMBER(D757),N(D757)&gt;=0,N(D757)&lt;=1000000000))),"Check inputs","OK")))))</f>
        <v/>
      </c>
    </row>
    <row r="758" ht="22" customHeight="1" spans="1:5" x14ac:dyDescent="0.25">
      <c r="A758" s="12"/>
      <c r="B758" s="12"/>
      <c r="C758" s="14"/>
      <c r="D758" s="14"/>
      <c r="E758" s="17" t="str">
        <f>IF(COUNTA($A758:$D758)=0,"",IF($A758="","Check ID",IF(SUMPRODUCT(--(Objects!$A$2:$A$300=$A758))=0,"Check ID",IF(SUMPRODUCT(--(Objects!$A$2:$A$300=$A758))&gt;1,"Duplicate ID",IF(OR(NOT(AND(ISNUMBER(B758),N(B758)&gt;=1,N(B758)&lt;=1000,N(B758)=INT(N(B758)))),NOT(AND(ISNUMBER(C758),N(C758)&gt;=0,N(C758)&lt;=1000000000)),NOT(AND(ISNUMBER(D758),N(D758)&gt;=0,N(D758)&lt;=1000000000))),"Check inputs","OK")))))</f>
        <v/>
      </c>
    </row>
    <row r="759" ht="22" customHeight="1" spans="1:5" x14ac:dyDescent="0.25">
      <c r="A759" s="12"/>
      <c r="B759" s="12"/>
      <c r="C759" s="14"/>
      <c r="D759" s="14"/>
      <c r="E759" s="17" t="str">
        <f>IF(COUNTA($A759:$D759)=0,"",IF($A759="","Check ID",IF(SUMPRODUCT(--(Objects!$A$2:$A$300=$A759))=0,"Check ID",IF(SUMPRODUCT(--(Objects!$A$2:$A$300=$A759))&gt;1,"Duplicate ID",IF(OR(NOT(AND(ISNUMBER(B759),N(B759)&gt;=1,N(B759)&lt;=1000,N(B759)=INT(N(B759)))),NOT(AND(ISNUMBER(C759),N(C759)&gt;=0,N(C759)&lt;=1000000000)),NOT(AND(ISNUMBER(D759),N(D759)&gt;=0,N(D759)&lt;=1000000000))),"Check inputs","OK")))))</f>
        <v/>
      </c>
    </row>
    <row r="760" ht="22" customHeight="1" spans="1:5" x14ac:dyDescent="0.25">
      <c r="A760" s="12"/>
      <c r="B760" s="12"/>
      <c r="C760" s="14"/>
      <c r="D760" s="14"/>
      <c r="E760" s="17" t="str">
        <f>IF(COUNTA($A760:$D760)=0,"",IF($A760="","Check ID",IF(SUMPRODUCT(--(Objects!$A$2:$A$300=$A760))=0,"Check ID",IF(SUMPRODUCT(--(Objects!$A$2:$A$300=$A760))&gt;1,"Duplicate ID",IF(OR(NOT(AND(ISNUMBER(B760),N(B760)&gt;=1,N(B760)&lt;=1000,N(B760)=INT(N(B760)))),NOT(AND(ISNUMBER(C760),N(C760)&gt;=0,N(C760)&lt;=1000000000)),NOT(AND(ISNUMBER(D760),N(D760)&gt;=0,N(D760)&lt;=1000000000))),"Check inputs","OK")))))</f>
        <v/>
      </c>
    </row>
    <row r="761" ht="22" customHeight="1" spans="1:5" x14ac:dyDescent="0.25">
      <c r="A761" s="12"/>
      <c r="B761" s="12"/>
      <c r="C761" s="14"/>
      <c r="D761" s="14"/>
      <c r="E761" s="17" t="str">
        <f>IF(COUNTA($A761:$D761)=0,"",IF($A761="","Check ID",IF(SUMPRODUCT(--(Objects!$A$2:$A$300=$A761))=0,"Check ID",IF(SUMPRODUCT(--(Objects!$A$2:$A$300=$A761))&gt;1,"Duplicate ID",IF(OR(NOT(AND(ISNUMBER(B761),N(B761)&gt;=1,N(B761)&lt;=1000,N(B761)=INT(N(B761)))),NOT(AND(ISNUMBER(C761),N(C761)&gt;=0,N(C761)&lt;=1000000000)),NOT(AND(ISNUMBER(D761),N(D761)&gt;=0,N(D761)&lt;=1000000000))),"Check inputs","OK")))))</f>
        <v/>
      </c>
    </row>
    <row r="762" ht="22" customHeight="1" spans="1:5" x14ac:dyDescent="0.25">
      <c r="A762" s="12"/>
      <c r="B762" s="12"/>
      <c r="C762" s="14"/>
      <c r="D762" s="14"/>
      <c r="E762" s="17" t="str">
        <f>IF(COUNTA($A762:$D762)=0,"",IF($A762="","Check ID",IF(SUMPRODUCT(--(Objects!$A$2:$A$300=$A762))=0,"Check ID",IF(SUMPRODUCT(--(Objects!$A$2:$A$300=$A762))&gt;1,"Duplicate ID",IF(OR(NOT(AND(ISNUMBER(B762),N(B762)&gt;=1,N(B762)&lt;=1000,N(B762)=INT(N(B762)))),NOT(AND(ISNUMBER(C762),N(C762)&gt;=0,N(C762)&lt;=1000000000)),NOT(AND(ISNUMBER(D762),N(D762)&gt;=0,N(D762)&lt;=1000000000))),"Check inputs","OK")))))</f>
        <v/>
      </c>
    </row>
    <row r="763" ht="22" customHeight="1" spans="1:5" x14ac:dyDescent="0.25">
      <c r="A763" s="12"/>
      <c r="B763" s="12"/>
      <c r="C763" s="14"/>
      <c r="D763" s="14"/>
      <c r="E763" s="17" t="str">
        <f>IF(COUNTA($A763:$D763)=0,"",IF($A763="","Check ID",IF(SUMPRODUCT(--(Objects!$A$2:$A$300=$A763))=0,"Check ID",IF(SUMPRODUCT(--(Objects!$A$2:$A$300=$A763))&gt;1,"Duplicate ID",IF(OR(NOT(AND(ISNUMBER(B763),N(B763)&gt;=1,N(B763)&lt;=1000,N(B763)=INT(N(B763)))),NOT(AND(ISNUMBER(C763),N(C763)&gt;=0,N(C763)&lt;=1000000000)),NOT(AND(ISNUMBER(D763),N(D763)&gt;=0,N(D763)&lt;=1000000000))),"Check inputs","OK")))))</f>
        <v/>
      </c>
    </row>
    <row r="764" ht="22" customHeight="1" spans="1:5" x14ac:dyDescent="0.25">
      <c r="A764" s="12"/>
      <c r="B764" s="12"/>
      <c r="C764" s="14"/>
      <c r="D764" s="14"/>
      <c r="E764" s="17" t="str">
        <f>IF(COUNTA($A764:$D764)=0,"",IF($A764="","Check ID",IF(SUMPRODUCT(--(Objects!$A$2:$A$300=$A764))=0,"Check ID",IF(SUMPRODUCT(--(Objects!$A$2:$A$300=$A764))&gt;1,"Duplicate ID",IF(OR(NOT(AND(ISNUMBER(B764),N(B764)&gt;=1,N(B764)&lt;=1000,N(B764)=INT(N(B764)))),NOT(AND(ISNUMBER(C764),N(C764)&gt;=0,N(C764)&lt;=1000000000)),NOT(AND(ISNUMBER(D764),N(D764)&gt;=0,N(D764)&lt;=1000000000))),"Check inputs","OK")))))</f>
        <v/>
      </c>
    </row>
    <row r="765" ht="22" customHeight="1" spans="1:5" x14ac:dyDescent="0.25">
      <c r="A765" s="12"/>
      <c r="B765" s="12"/>
      <c r="C765" s="14"/>
      <c r="D765" s="14"/>
      <c r="E765" s="17" t="str">
        <f>IF(COUNTA($A765:$D765)=0,"",IF($A765="","Check ID",IF(SUMPRODUCT(--(Objects!$A$2:$A$300=$A765))=0,"Check ID",IF(SUMPRODUCT(--(Objects!$A$2:$A$300=$A765))&gt;1,"Duplicate ID",IF(OR(NOT(AND(ISNUMBER(B765),N(B765)&gt;=1,N(B765)&lt;=1000,N(B765)=INT(N(B765)))),NOT(AND(ISNUMBER(C765),N(C765)&gt;=0,N(C765)&lt;=1000000000)),NOT(AND(ISNUMBER(D765),N(D765)&gt;=0,N(D765)&lt;=1000000000))),"Check inputs","OK")))))</f>
        <v/>
      </c>
    </row>
    <row r="766" ht="22" customHeight="1" spans="1:5" x14ac:dyDescent="0.25">
      <c r="A766" s="12"/>
      <c r="B766" s="12"/>
      <c r="C766" s="14"/>
      <c r="D766" s="14"/>
      <c r="E766" s="17" t="str">
        <f>IF(COUNTA($A766:$D766)=0,"",IF($A766="","Check ID",IF(SUMPRODUCT(--(Objects!$A$2:$A$300=$A766))=0,"Check ID",IF(SUMPRODUCT(--(Objects!$A$2:$A$300=$A766))&gt;1,"Duplicate ID",IF(OR(NOT(AND(ISNUMBER(B766),N(B766)&gt;=1,N(B766)&lt;=1000,N(B766)=INT(N(B766)))),NOT(AND(ISNUMBER(C766),N(C766)&gt;=0,N(C766)&lt;=1000000000)),NOT(AND(ISNUMBER(D766),N(D766)&gt;=0,N(D766)&lt;=1000000000))),"Check inputs","OK")))))</f>
        <v/>
      </c>
    </row>
    <row r="767" ht="22" customHeight="1" spans="1:5" x14ac:dyDescent="0.25">
      <c r="A767" s="12"/>
      <c r="B767" s="12"/>
      <c r="C767" s="14"/>
      <c r="D767" s="14"/>
      <c r="E767" s="17" t="str">
        <f>IF(COUNTA($A767:$D767)=0,"",IF($A767="","Check ID",IF(SUMPRODUCT(--(Objects!$A$2:$A$300=$A767))=0,"Check ID",IF(SUMPRODUCT(--(Objects!$A$2:$A$300=$A767))&gt;1,"Duplicate ID",IF(OR(NOT(AND(ISNUMBER(B767),N(B767)&gt;=1,N(B767)&lt;=1000,N(B767)=INT(N(B767)))),NOT(AND(ISNUMBER(C767),N(C767)&gt;=0,N(C767)&lt;=1000000000)),NOT(AND(ISNUMBER(D767),N(D767)&gt;=0,N(D767)&lt;=1000000000))),"Check inputs","OK")))))</f>
        <v/>
      </c>
    </row>
    <row r="768" ht="22" customHeight="1" spans="1:5" x14ac:dyDescent="0.25">
      <c r="A768" s="12"/>
      <c r="B768" s="12"/>
      <c r="C768" s="14"/>
      <c r="D768" s="14"/>
      <c r="E768" s="17" t="str">
        <f>IF(COUNTA($A768:$D768)=0,"",IF($A768="","Check ID",IF(SUMPRODUCT(--(Objects!$A$2:$A$300=$A768))=0,"Check ID",IF(SUMPRODUCT(--(Objects!$A$2:$A$300=$A768))&gt;1,"Duplicate ID",IF(OR(NOT(AND(ISNUMBER(B768),N(B768)&gt;=1,N(B768)&lt;=1000,N(B768)=INT(N(B768)))),NOT(AND(ISNUMBER(C768),N(C768)&gt;=0,N(C768)&lt;=1000000000)),NOT(AND(ISNUMBER(D768),N(D768)&gt;=0,N(D768)&lt;=1000000000))),"Check inputs","OK")))))</f>
        <v/>
      </c>
    </row>
    <row r="769" ht="22" customHeight="1" spans="1:5" x14ac:dyDescent="0.25">
      <c r="A769" s="12"/>
      <c r="B769" s="12"/>
      <c r="C769" s="14"/>
      <c r="D769" s="14"/>
      <c r="E769" s="17" t="str">
        <f>IF(COUNTA($A769:$D769)=0,"",IF($A769="","Check ID",IF(SUMPRODUCT(--(Objects!$A$2:$A$300=$A769))=0,"Check ID",IF(SUMPRODUCT(--(Objects!$A$2:$A$300=$A769))&gt;1,"Duplicate ID",IF(OR(NOT(AND(ISNUMBER(B769),N(B769)&gt;=1,N(B769)&lt;=1000,N(B769)=INT(N(B769)))),NOT(AND(ISNUMBER(C769),N(C769)&gt;=0,N(C769)&lt;=1000000000)),NOT(AND(ISNUMBER(D769),N(D769)&gt;=0,N(D769)&lt;=1000000000))),"Check inputs","OK")))))</f>
        <v/>
      </c>
    </row>
    <row r="770" ht="22" customHeight="1" spans="1:5" x14ac:dyDescent="0.25">
      <c r="A770" s="12"/>
      <c r="B770" s="12"/>
      <c r="C770" s="14"/>
      <c r="D770" s="14"/>
      <c r="E770" s="17" t="str">
        <f>IF(COUNTA($A770:$D770)=0,"",IF($A770="","Check ID",IF(SUMPRODUCT(--(Objects!$A$2:$A$300=$A770))=0,"Check ID",IF(SUMPRODUCT(--(Objects!$A$2:$A$300=$A770))&gt;1,"Duplicate ID",IF(OR(NOT(AND(ISNUMBER(B770),N(B770)&gt;=1,N(B770)&lt;=1000,N(B770)=INT(N(B770)))),NOT(AND(ISNUMBER(C770),N(C770)&gt;=0,N(C770)&lt;=1000000000)),NOT(AND(ISNUMBER(D770),N(D770)&gt;=0,N(D770)&lt;=1000000000))),"Check inputs","OK")))))</f>
        <v/>
      </c>
    </row>
    <row r="771" ht="22" customHeight="1" spans="1:5" x14ac:dyDescent="0.25">
      <c r="A771" s="12"/>
      <c r="B771" s="12"/>
      <c r="C771" s="14"/>
      <c r="D771" s="14"/>
      <c r="E771" s="17" t="str">
        <f>IF(COUNTA($A771:$D771)=0,"",IF($A771="","Check ID",IF(SUMPRODUCT(--(Objects!$A$2:$A$300=$A771))=0,"Check ID",IF(SUMPRODUCT(--(Objects!$A$2:$A$300=$A771))&gt;1,"Duplicate ID",IF(OR(NOT(AND(ISNUMBER(B771),N(B771)&gt;=1,N(B771)&lt;=1000,N(B771)=INT(N(B771)))),NOT(AND(ISNUMBER(C771),N(C771)&gt;=0,N(C771)&lt;=1000000000)),NOT(AND(ISNUMBER(D771),N(D771)&gt;=0,N(D771)&lt;=1000000000))),"Check inputs","OK")))))</f>
        <v/>
      </c>
    </row>
    <row r="772" ht="22" customHeight="1" spans="1:5" x14ac:dyDescent="0.25">
      <c r="A772" s="12"/>
      <c r="B772" s="12"/>
      <c r="C772" s="14"/>
      <c r="D772" s="14"/>
      <c r="E772" s="17" t="str">
        <f>IF(COUNTA($A772:$D772)=0,"",IF($A772="","Check ID",IF(SUMPRODUCT(--(Objects!$A$2:$A$300=$A772))=0,"Check ID",IF(SUMPRODUCT(--(Objects!$A$2:$A$300=$A772))&gt;1,"Duplicate ID",IF(OR(NOT(AND(ISNUMBER(B772),N(B772)&gt;=1,N(B772)&lt;=1000,N(B772)=INT(N(B772)))),NOT(AND(ISNUMBER(C772),N(C772)&gt;=0,N(C772)&lt;=1000000000)),NOT(AND(ISNUMBER(D772),N(D772)&gt;=0,N(D772)&lt;=1000000000))),"Check inputs","OK")))))</f>
        <v/>
      </c>
    </row>
    <row r="773" ht="22" customHeight="1" spans="1:5" x14ac:dyDescent="0.25">
      <c r="A773" s="12"/>
      <c r="B773" s="12"/>
      <c r="C773" s="14"/>
      <c r="D773" s="14"/>
      <c r="E773" s="17" t="str">
        <f>IF(COUNTA($A773:$D773)=0,"",IF($A773="","Check ID",IF(SUMPRODUCT(--(Objects!$A$2:$A$300=$A773))=0,"Check ID",IF(SUMPRODUCT(--(Objects!$A$2:$A$300=$A773))&gt;1,"Duplicate ID",IF(OR(NOT(AND(ISNUMBER(B773),N(B773)&gt;=1,N(B773)&lt;=1000,N(B773)=INT(N(B773)))),NOT(AND(ISNUMBER(C773),N(C773)&gt;=0,N(C773)&lt;=1000000000)),NOT(AND(ISNUMBER(D773),N(D773)&gt;=0,N(D773)&lt;=1000000000))),"Check inputs","OK")))))</f>
        <v/>
      </c>
    </row>
    <row r="774" ht="22" customHeight="1" spans="1:5" x14ac:dyDescent="0.25">
      <c r="A774" s="12"/>
      <c r="B774" s="12"/>
      <c r="C774" s="14"/>
      <c r="D774" s="14"/>
      <c r="E774" s="17" t="str">
        <f>IF(COUNTA($A774:$D774)=0,"",IF($A774="","Check ID",IF(SUMPRODUCT(--(Objects!$A$2:$A$300=$A774))=0,"Check ID",IF(SUMPRODUCT(--(Objects!$A$2:$A$300=$A774))&gt;1,"Duplicate ID",IF(OR(NOT(AND(ISNUMBER(B774),N(B774)&gt;=1,N(B774)&lt;=1000,N(B774)=INT(N(B774)))),NOT(AND(ISNUMBER(C774),N(C774)&gt;=0,N(C774)&lt;=1000000000)),NOT(AND(ISNUMBER(D774),N(D774)&gt;=0,N(D774)&lt;=1000000000))),"Check inputs","OK")))))</f>
        <v/>
      </c>
    </row>
    <row r="775" ht="22" customHeight="1" spans="1:5" x14ac:dyDescent="0.25">
      <c r="A775" s="12"/>
      <c r="B775" s="12"/>
      <c r="C775" s="14"/>
      <c r="D775" s="14"/>
      <c r="E775" s="17" t="str">
        <f>IF(COUNTA($A775:$D775)=0,"",IF($A775="","Check ID",IF(SUMPRODUCT(--(Objects!$A$2:$A$300=$A775))=0,"Check ID",IF(SUMPRODUCT(--(Objects!$A$2:$A$300=$A775))&gt;1,"Duplicate ID",IF(OR(NOT(AND(ISNUMBER(B775),N(B775)&gt;=1,N(B775)&lt;=1000,N(B775)=INT(N(B775)))),NOT(AND(ISNUMBER(C775),N(C775)&gt;=0,N(C775)&lt;=1000000000)),NOT(AND(ISNUMBER(D775),N(D775)&gt;=0,N(D775)&lt;=1000000000))),"Check inputs","OK")))))</f>
        <v/>
      </c>
    </row>
    <row r="776" ht="22" customHeight="1" spans="1:5" x14ac:dyDescent="0.25">
      <c r="A776" s="12"/>
      <c r="B776" s="12"/>
      <c r="C776" s="14"/>
      <c r="D776" s="14"/>
      <c r="E776" s="17" t="str">
        <f>IF(COUNTA($A776:$D776)=0,"",IF($A776="","Check ID",IF(SUMPRODUCT(--(Objects!$A$2:$A$300=$A776))=0,"Check ID",IF(SUMPRODUCT(--(Objects!$A$2:$A$300=$A776))&gt;1,"Duplicate ID",IF(OR(NOT(AND(ISNUMBER(B776),N(B776)&gt;=1,N(B776)&lt;=1000,N(B776)=INT(N(B776)))),NOT(AND(ISNUMBER(C776),N(C776)&gt;=0,N(C776)&lt;=1000000000)),NOT(AND(ISNUMBER(D776),N(D776)&gt;=0,N(D776)&lt;=1000000000))),"Check inputs","OK")))))</f>
        <v/>
      </c>
    </row>
    <row r="777" ht="22" customHeight="1" spans="1:5" x14ac:dyDescent="0.25">
      <c r="A777" s="12"/>
      <c r="B777" s="12"/>
      <c r="C777" s="14"/>
      <c r="D777" s="14"/>
      <c r="E777" s="17" t="str">
        <f>IF(COUNTA($A777:$D777)=0,"",IF($A777="","Check ID",IF(SUMPRODUCT(--(Objects!$A$2:$A$300=$A777))=0,"Check ID",IF(SUMPRODUCT(--(Objects!$A$2:$A$300=$A777))&gt;1,"Duplicate ID",IF(OR(NOT(AND(ISNUMBER(B777),N(B777)&gt;=1,N(B777)&lt;=1000,N(B777)=INT(N(B777)))),NOT(AND(ISNUMBER(C777),N(C777)&gt;=0,N(C777)&lt;=1000000000)),NOT(AND(ISNUMBER(D777),N(D777)&gt;=0,N(D777)&lt;=1000000000))),"Check inputs","OK")))))</f>
        <v/>
      </c>
    </row>
    <row r="778" ht="22" customHeight="1" spans="1:5" x14ac:dyDescent="0.25">
      <c r="A778" s="12"/>
      <c r="B778" s="12"/>
      <c r="C778" s="14"/>
      <c r="D778" s="14"/>
      <c r="E778" s="17" t="str">
        <f>IF(COUNTA($A778:$D778)=0,"",IF($A778="","Check ID",IF(SUMPRODUCT(--(Objects!$A$2:$A$300=$A778))=0,"Check ID",IF(SUMPRODUCT(--(Objects!$A$2:$A$300=$A778))&gt;1,"Duplicate ID",IF(OR(NOT(AND(ISNUMBER(B778),N(B778)&gt;=1,N(B778)&lt;=1000,N(B778)=INT(N(B778)))),NOT(AND(ISNUMBER(C778),N(C778)&gt;=0,N(C778)&lt;=1000000000)),NOT(AND(ISNUMBER(D778),N(D778)&gt;=0,N(D778)&lt;=1000000000))),"Check inputs","OK")))))</f>
        <v/>
      </c>
    </row>
    <row r="779" ht="22" customHeight="1" spans="1:5" x14ac:dyDescent="0.25">
      <c r="A779" s="12"/>
      <c r="B779" s="12"/>
      <c r="C779" s="14"/>
      <c r="D779" s="14"/>
      <c r="E779" s="17" t="str">
        <f>IF(COUNTA($A779:$D779)=0,"",IF($A779="","Check ID",IF(SUMPRODUCT(--(Objects!$A$2:$A$300=$A779))=0,"Check ID",IF(SUMPRODUCT(--(Objects!$A$2:$A$300=$A779))&gt;1,"Duplicate ID",IF(OR(NOT(AND(ISNUMBER(B779),N(B779)&gt;=1,N(B779)&lt;=1000,N(B779)=INT(N(B779)))),NOT(AND(ISNUMBER(C779),N(C779)&gt;=0,N(C779)&lt;=1000000000)),NOT(AND(ISNUMBER(D779),N(D779)&gt;=0,N(D779)&lt;=1000000000))),"Check inputs","OK")))))</f>
        <v/>
      </c>
    </row>
    <row r="780" ht="22" customHeight="1" spans="1:5" x14ac:dyDescent="0.25">
      <c r="A780" s="12"/>
      <c r="B780" s="12"/>
      <c r="C780" s="14"/>
      <c r="D780" s="14"/>
      <c r="E780" s="17" t="str">
        <f>IF(COUNTA($A780:$D780)=0,"",IF($A780="","Check ID",IF(SUMPRODUCT(--(Objects!$A$2:$A$300=$A780))=0,"Check ID",IF(SUMPRODUCT(--(Objects!$A$2:$A$300=$A780))&gt;1,"Duplicate ID",IF(OR(NOT(AND(ISNUMBER(B780),N(B780)&gt;=1,N(B780)&lt;=1000,N(B780)=INT(N(B780)))),NOT(AND(ISNUMBER(C780),N(C780)&gt;=0,N(C780)&lt;=1000000000)),NOT(AND(ISNUMBER(D780),N(D780)&gt;=0,N(D780)&lt;=1000000000))),"Check inputs","OK")))))</f>
        <v/>
      </c>
    </row>
    <row r="781" ht="22" customHeight="1" spans="1:5" x14ac:dyDescent="0.25">
      <c r="A781" s="12"/>
      <c r="B781" s="12"/>
      <c r="C781" s="14"/>
      <c r="D781" s="14"/>
      <c r="E781" s="17" t="str">
        <f>IF(COUNTA($A781:$D781)=0,"",IF($A781="","Check ID",IF(SUMPRODUCT(--(Objects!$A$2:$A$300=$A781))=0,"Check ID",IF(SUMPRODUCT(--(Objects!$A$2:$A$300=$A781))&gt;1,"Duplicate ID",IF(OR(NOT(AND(ISNUMBER(B781),N(B781)&gt;=1,N(B781)&lt;=1000,N(B781)=INT(N(B781)))),NOT(AND(ISNUMBER(C781),N(C781)&gt;=0,N(C781)&lt;=1000000000)),NOT(AND(ISNUMBER(D781),N(D781)&gt;=0,N(D781)&lt;=1000000000))),"Check inputs","OK")))))</f>
        <v/>
      </c>
    </row>
    <row r="782" ht="22" customHeight="1" spans="1:5" x14ac:dyDescent="0.25">
      <c r="A782" s="12"/>
      <c r="B782" s="12"/>
      <c r="C782" s="14"/>
      <c r="D782" s="14"/>
      <c r="E782" s="17" t="str">
        <f>IF(COUNTA($A782:$D782)=0,"",IF($A782="","Check ID",IF(SUMPRODUCT(--(Objects!$A$2:$A$300=$A782))=0,"Check ID",IF(SUMPRODUCT(--(Objects!$A$2:$A$300=$A782))&gt;1,"Duplicate ID",IF(OR(NOT(AND(ISNUMBER(B782),N(B782)&gt;=1,N(B782)&lt;=1000,N(B782)=INT(N(B782)))),NOT(AND(ISNUMBER(C782),N(C782)&gt;=0,N(C782)&lt;=1000000000)),NOT(AND(ISNUMBER(D782),N(D782)&gt;=0,N(D782)&lt;=1000000000))),"Check inputs","OK")))))</f>
        <v/>
      </c>
    </row>
    <row r="783" ht="22" customHeight="1" spans="1:5" x14ac:dyDescent="0.25">
      <c r="A783" s="12"/>
      <c r="B783" s="12"/>
      <c r="C783" s="14"/>
      <c r="D783" s="14"/>
      <c r="E783" s="17" t="str">
        <f>IF(COUNTA($A783:$D783)=0,"",IF($A783="","Check ID",IF(SUMPRODUCT(--(Objects!$A$2:$A$300=$A783))=0,"Check ID",IF(SUMPRODUCT(--(Objects!$A$2:$A$300=$A783))&gt;1,"Duplicate ID",IF(OR(NOT(AND(ISNUMBER(B783),N(B783)&gt;=1,N(B783)&lt;=1000,N(B783)=INT(N(B783)))),NOT(AND(ISNUMBER(C783),N(C783)&gt;=0,N(C783)&lt;=1000000000)),NOT(AND(ISNUMBER(D783),N(D783)&gt;=0,N(D783)&lt;=1000000000))),"Check inputs","OK")))))</f>
        <v/>
      </c>
    </row>
    <row r="784" ht="22" customHeight="1" spans="1:5" x14ac:dyDescent="0.25">
      <c r="A784" s="12"/>
      <c r="B784" s="12"/>
      <c r="C784" s="14"/>
      <c r="D784" s="14"/>
      <c r="E784" s="17" t="str">
        <f>IF(COUNTA($A784:$D784)=0,"",IF($A784="","Check ID",IF(SUMPRODUCT(--(Objects!$A$2:$A$300=$A784))=0,"Check ID",IF(SUMPRODUCT(--(Objects!$A$2:$A$300=$A784))&gt;1,"Duplicate ID",IF(OR(NOT(AND(ISNUMBER(B784),N(B784)&gt;=1,N(B784)&lt;=1000,N(B784)=INT(N(B784)))),NOT(AND(ISNUMBER(C784),N(C784)&gt;=0,N(C784)&lt;=1000000000)),NOT(AND(ISNUMBER(D784),N(D784)&gt;=0,N(D784)&lt;=1000000000))),"Check inputs","OK")))))</f>
        <v/>
      </c>
    </row>
    <row r="785" ht="22" customHeight="1" spans="1:5" x14ac:dyDescent="0.25">
      <c r="A785" s="12"/>
      <c r="B785" s="12"/>
      <c r="C785" s="14"/>
      <c r="D785" s="14"/>
      <c r="E785" s="17" t="str">
        <f>IF(COUNTA($A785:$D785)=0,"",IF($A785="","Check ID",IF(SUMPRODUCT(--(Objects!$A$2:$A$300=$A785))=0,"Check ID",IF(SUMPRODUCT(--(Objects!$A$2:$A$300=$A785))&gt;1,"Duplicate ID",IF(OR(NOT(AND(ISNUMBER(B785),N(B785)&gt;=1,N(B785)&lt;=1000,N(B785)=INT(N(B785)))),NOT(AND(ISNUMBER(C785),N(C785)&gt;=0,N(C785)&lt;=1000000000)),NOT(AND(ISNUMBER(D785),N(D785)&gt;=0,N(D785)&lt;=1000000000))),"Check inputs","OK")))))</f>
        <v/>
      </c>
    </row>
    <row r="786" ht="22" customHeight="1" spans="1:5" x14ac:dyDescent="0.25">
      <c r="A786" s="12"/>
      <c r="B786" s="12"/>
      <c r="C786" s="14"/>
      <c r="D786" s="14"/>
      <c r="E786" s="17" t="str">
        <f>IF(COUNTA($A786:$D786)=0,"",IF($A786="","Check ID",IF(SUMPRODUCT(--(Objects!$A$2:$A$300=$A786))=0,"Check ID",IF(SUMPRODUCT(--(Objects!$A$2:$A$300=$A786))&gt;1,"Duplicate ID",IF(OR(NOT(AND(ISNUMBER(B786),N(B786)&gt;=1,N(B786)&lt;=1000,N(B786)=INT(N(B786)))),NOT(AND(ISNUMBER(C786),N(C786)&gt;=0,N(C786)&lt;=1000000000)),NOT(AND(ISNUMBER(D786),N(D786)&gt;=0,N(D786)&lt;=1000000000))),"Check inputs","OK")))))</f>
        <v/>
      </c>
    </row>
    <row r="787" ht="22" customHeight="1" spans="1:5" x14ac:dyDescent="0.25">
      <c r="A787" s="12"/>
      <c r="B787" s="12"/>
      <c r="C787" s="14"/>
      <c r="D787" s="14"/>
      <c r="E787" s="17" t="str">
        <f>IF(COUNTA($A787:$D787)=0,"",IF($A787="","Check ID",IF(SUMPRODUCT(--(Objects!$A$2:$A$300=$A787))=0,"Check ID",IF(SUMPRODUCT(--(Objects!$A$2:$A$300=$A787))&gt;1,"Duplicate ID",IF(OR(NOT(AND(ISNUMBER(B787),N(B787)&gt;=1,N(B787)&lt;=1000,N(B787)=INT(N(B787)))),NOT(AND(ISNUMBER(C787),N(C787)&gt;=0,N(C787)&lt;=1000000000)),NOT(AND(ISNUMBER(D787),N(D787)&gt;=0,N(D787)&lt;=1000000000))),"Check inputs","OK")))))</f>
        <v/>
      </c>
    </row>
    <row r="788" ht="22" customHeight="1" spans="1:5" x14ac:dyDescent="0.25">
      <c r="A788" s="12"/>
      <c r="B788" s="12"/>
      <c r="C788" s="14"/>
      <c r="D788" s="14"/>
      <c r="E788" s="17" t="str">
        <f>IF(COUNTA($A788:$D788)=0,"",IF($A788="","Check ID",IF(SUMPRODUCT(--(Objects!$A$2:$A$300=$A788))=0,"Check ID",IF(SUMPRODUCT(--(Objects!$A$2:$A$300=$A788))&gt;1,"Duplicate ID",IF(OR(NOT(AND(ISNUMBER(B788),N(B788)&gt;=1,N(B788)&lt;=1000,N(B788)=INT(N(B788)))),NOT(AND(ISNUMBER(C788),N(C788)&gt;=0,N(C788)&lt;=1000000000)),NOT(AND(ISNUMBER(D788),N(D788)&gt;=0,N(D788)&lt;=1000000000))),"Check inputs","OK")))))</f>
        <v/>
      </c>
    </row>
    <row r="789" ht="22" customHeight="1" spans="1:5" x14ac:dyDescent="0.25">
      <c r="A789" s="12"/>
      <c r="B789" s="12"/>
      <c r="C789" s="14"/>
      <c r="D789" s="14"/>
      <c r="E789" s="17" t="str">
        <f>IF(COUNTA($A789:$D789)=0,"",IF($A789="","Check ID",IF(SUMPRODUCT(--(Objects!$A$2:$A$300=$A789))=0,"Check ID",IF(SUMPRODUCT(--(Objects!$A$2:$A$300=$A789))&gt;1,"Duplicate ID",IF(OR(NOT(AND(ISNUMBER(B789),N(B789)&gt;=1,N(B789)&lt;=1000,N(B789)=INT(N(B789)))),NOT(AND(ISNUMBER(C789),N(C789)&gt;=0,N(C789)&lt;=1000000000)),NOT(AND(ISNUMBER(D789),N(D789)&gt;=0,N(D789)&lt;=1000000000))),"Check inputs","OK")))))</f>
        <v/>
      </c>
    </row>
    <row r="790" ht="22" customHeight="1" spans="1:5" x14ac:dyDescent="0.25">
      <c r="A790" s="12"/>
      <c r="B790" s="12"/>
      <c r="C790" s="14"/>
      <c r="D790" s="14"/>
      <c r="E790" s="17" t="str">
        <f>IF(COUNTA($A790:$D790)=0,"",IF($A790="","Check ID",IF(SUMPRODUCT(--(Objects!$A$2:$A$300=$A790))=0,"Check ID",IF(SUMPRODUCT(--(Objects!$A$2:$A$300=$A790))&gt;1,"Duplicate ID",IF(OR(NOT(AND(ISNUMBER(B790),N(B790)&gt;=1,N(B790)&lt;=1000,N(B790)=INT(N(B790)))),NOT(AND(ISNUMBER(C790),N(C790)&gt;=0,N(C790)&lt;=1000000000)),NOT(AND(ISNUMBER(D790),N(D790)&gt;=0,N(D790)&lt;=1000000000))),"Check inputs","OK")))))</f>
        <v/>
      </c>
    </row>
    <row r="791" ht="22" customHeight="1" spans="1:5" x14ac:dyDescent="0.25">
      <c r="A791" s="12"/>
      <c r="B791" s="12"/>
      <c r="C791" s="14"/>
      <c r="D791" s="14"/>
      <c r="E791" s="17" t="str">
        <f>IF(COUNTA($A791:$D791)=0,"",IF($A791="","Check ID",IF(SUMPRODUCT(--(Objects!$A$2:$A$300=$A791))=0,"Check ID",IF(SUMPRODUCT(--(Objects!$A$2:$A$300=$A791))&gt;1,"Duplicate ID",IF(OR(NOT(AND(ISNUMBER(B791),N(B791)&gt;=1,N(B791)&lt;=1000,N(B791)=INT(N(B791)))),NOT(AND(ISNUMBER(C791),N(C791)&gt;=0,N(C791)&lt;=1000000000)),NOT(AND(ISNUMBER(D791),N(D791)&gt;=0,N(D791)&lt;=1000000000))),"Check inputs","OK")))))</f>
        <v/>
      </c>
    </row>
    <row r="792" ht="22" customHeight="1" spans="1:5" x14ac:dyDescent="0.25">
      <c r="A792" s="12"/>
      <c r="B792" s="12"/>
      <c r="C792" s="14"/>
      <c r="D792" s="14"/>
      <c r="E792" s="17" t="str">
        <f>IF(COUNTA($A792:$D792)=0,"",IF($A792="","Check ID",IF(SUMPRODUCT(--(Objects!$A$2:$A$300=$A792))=0,"Check ID",IF(SUMPRODUCT(--(Objects!$A$2:$A$300=$A792))&gt;1,"Duplicate ID",IF(OR(NOT(AND(ISNUMBER(B792),N(B792)&gt;=1,N(B792)&lt;=1000,N(B792)=INT(N(B792)))),NOT(AND(ISNUMBER(C792),N(C792)&gt;=0,N(C792)&lt;=1000000000)),NOT(AND(ISNUMBER(D792),N(D792)&gt;=0,N(D792)&lt;=1000000000))),"Check inputs","OK")))))</f>
        <v/>
      </c>
    </row>
    <row r="793" ht="22" customHeight="1" spans="1:5" x14ac:dyDescent="0.25">
      <c r="A793" s="12"/>
      <c r="B793" s="12"/>
      <c r="C793" s="14"/>
      <c r="D793" s="14"/>
      <c r="E793" s="17" t="str">
        <f>IF(COUNTA($A793:$D793)=0,"",IF($A793="","Check ID",IF(SUMPRODUCT(--(Objects!$A$2:$A$300=$A793))=0,"Check ID",IF(SUMPRODUCT(--(Objects!$A$2:$A$300=$A793))&gt;1,"Duplicate ID",IF(OR(NOT(AND(ISNUMBER(B793),N(B793)&gt;=1,N(B793)&lt;=1000,N(B793)=INT(N(B793)))),NOT(AND(ISNUMBER(C793),N(C793)&gt;=0,N(C793)&lt;=1000000000)),NOT(AND(ISNUMBER(D793),N(D793)&gt;=0,N(D793)&lt;=1000000000))),"Check inputs","OK")))))</f>
        <v/>
      </c>
    </row>
    <row r="794" ht="22" customHeight="1" spans="1:5" x14ac:dyDescent="0.25">
      <c r="A794" s="12"/>
      <c r="B794" s="12"/>
      <c r="C794" s="14"/>
      <c r="D794" s="14"/>
      <c r="E794" s="17" t="str">
        <f>IF(COUNTA($A794:$D794)=0,"",IF($A794="","Check ID",IF(SUMPRODUCT(--(Objects!$A$2:$A$300=$A794))=0,"Check ID",IF(SUMPRODUCT(--(Objects!$A$2:$A$300=$A794))&gt;1,"Duplicate ID",IF(OR(NOT(AND(ISNUMBER(B794),N(B794)&gt;=1,N(B794)&lt;=1000,N(B794)=INT(N(B794)))),NOT(AND(ISNUMBER(C794),N(C794)&gt;=0,N(C794)&lt;=1000000000)),NOT(AND(ISNUMBER(D794),N(D794)&gt;=0,N(D794)&lt;=1000000000))),"Check inputs","OK")))))</f>
        <v/>
      </c>
    </row>
    <row r="795" ht="22" customHeight="1" spans="1:5" x14ac:dyDescent="0.25">
      <c r="A795" s="12"/>
      <c r="B795" s="12"/>
      <c r="C795" s="14"/>
      <c r="D795" s="14"/>
      <c r="E795" s="17" t="str">
        <f>IF(COUNTA($A795:$D795)=0,"",IF($A795="","Check ID",IF(SUMPRODUCT(--(Objects!$A$2:$A$300=$A795))=0,"Check ID",IF(SUMPRODUCT(--(Objects!$A$2:$A$300=$A795))&gt;1,"Duplicate ID",IF(OR(NOT(AND(ISNUMBER(B795),N(B795)&gt;=1,N(B795)&lt;=1000,N(B795)=INT(N(B795)))),NOT(AND(ISNUMBER(C795),N(C795)&gt;=0,N(C795)&lt;=1000000000)),NOT(AND(ISNUMBER(D795),N(D795)&gt;=0,N(D795)&lt;=1000000000))),"Check inputs","OK")))))</f>
        <v/>
      </c>
    </row>
    <row r="796" ht="22" customHeight="1" spans="1:5" x14ac:dyDescent="0.25">
      <c r="A796" s="12"/>
      <c r="B796" s="12"/>
      <c r="C796" s="14"/>
      <c r="D796" s="14"/>
      <c r="E796" s="17" t="str">
        <f>IF(COUNTA($A796:$D796)=0,"",IF($A796="","Check ID",IF(SUMPRODUCT(--(Objects!$A$2:$A$300=$A796))=0,"Check ID",IF(SUMPRODUCT(--(Objects!$A$2:$A$300=$A796))&gt;1,"Duplicate ID",IF(OR(NOT(AND(ISNUMBER(B796),N(B796)&gt;=1,N(B796)&lt;=1000,N(B796)=INT(N(B796)))),NOT(AND(ISNUMBER(C796),N(C796)&gt;=0,N(C796)&lt;=1000000000)),NOT(AND(ISNUMBER(D796),N(D796)&gt;=0,N(D796)&lt;=1000000000))),"Check inputs","OK")))))</f>
        <v/>
      </c>
    </row>
    <row r="797" ht="22" customHeight="1" spans="1:5" x14ac:dyDescent="0.25">
      <c r="A797" s="12"/>
      <c r="B797" s="12"/>
      <c r="C797" s="14"/>
      <c r="D797" s="14"/>
      <c r="E797" s="17" t="str">
        <f>IF(COUNTA($A797:$D797)=0,"",IF($A797="","Check ID",IF(SUMPRODUCT(--(Objects!$A$2:$A$300=$A797))=0,"Check ID",IF(SUMPRODUCT(--(Objects!$A$2:$A$300=$A797))&gt;1,"Duplicate ID",IF(OR(NOT(AND(ISNUMBER(B797),N(B797)&gt;=1,N(B797)&lt;=1000,N(B797)=INT(N(B797)))),NOT(AND(ISNUMBER(C797),N(C797)&gt;=0,N(C797)&lt;=1000000000)),NOT(AND(ISNUMBER(D797),N(D797)&gt;=0,N(D797)&lt;=1000000000))),"Check inputs","OK")))))</f>
        <v/>
      </c>
    </row>
    <row r="798" ht="22" customHeight="1" spans="1:5" x14ac:dyDescent="0.25">
      <c r="A798" s="12"/>
      <c r="B798" s="12"/>
      <c r="C798" s="14"/>
      <c r="D798" s="14"/>
      <c r="E798" s="17" t="str">
        <f>IF(COUNTA($A798:$D798)=0,"",IF($A798="","Check ID",IF(SUMPRODUCT(--(Objects!$A$2:$A$300=$A798))=0,"Check ID",IF(SUMPRODUCT(--(Objects!$A$2:$A$300=$A798))&gt;1,"Duplicate ID",IF(OR(NOT(AND(ISNUMBER(B798),N(B798)&gt;=1,N(B798)&lt;=1000,N(B798)=INT(N(B798)))),NOT(AND(ISNUMBER(C798),N(C798)&gt;=0,N(C798)&lt;=1000000000)),NOT(AND(ISNUMBER(D798),N(D798)&gt;=0,N(D798)&lt;=1000000000))),"Check inputs","OK")))))</f>
        <v/>
      </c>
    </row>
    <row r="799" ht="22" customHeight="1" spans="1:5" x14ac:dyDescent="0.25">
      <c r="A799" s="12"/>
      <c r="B799" s="12"/>
      <c r="C799" s="14"/>
      <c r="D799" s="14"/>
      <c r="E799" s="17" t="str">
        <f>IF(COUNTA($A799:$D799)=0,"",IF($A799="","Check ID",IF(SUMPRODUCT(--(Objects!$A$2:$A$300=$A799))=0,"Check ID",IF(SUMPRODUCT(--(Objects!$A$2:$A$300=$A799))&gt;1,"Duplicate ID",IF(OR(NOT(AND(ISNUMBER(B799),N(B799)&gt;=1,N(B799)&lt;=1000,N(B799)=INT(N(B799)))),NOT(AND(ISNUMBER(C799),N(C799)&gt;=0,N(C799)&lt;=1000000000)),NOT(AND(ISNUMBER(D799),N(D799)&gt;=0,N(D799)&lt;=1000000000))),"Check inputs","OK")))))</f>
        <v/>
      </c>
    </row>
    <row r="800" ht="22" customHeight="1" spans="1:5" x14ac:dyDescent="0.25">
      <c r="A800" s="12"/>
      <c r="B800" s="12"/>
      <c r="C800" s="14"/>
      <c r="D800" s="14"/>
      <c r="E800" s="17" t="str">
        <f>IF(COUNTA($A800:$D800)=0,"",IF($A800="","Check ID",IF(SUMPRODUCT(--(Objects!$A$2:$A$300=$A800))=0,"Check ID",IF(SUMPRODUCT(--(Objects!$A$2:$A$300=$A800))&gt;1,"Duplicate ID",IF(OR(NOT(AND(ISNUMBER(B800),N(B800)&gt;=1,N(B800)&lt;=1000,N(B800)=INT(N(B800)))),NOT(AND(ISNUMBER(C800),N(C800)&gt;=0,N(C800)&lt;=1000000000)),NOT(AND(ISNUMBER(D800),N(D800)&gt;=0,N(D800)&lt;=1000000000))),"Check inputs","OK")))))</f>
        <v/>
      </c>
    </row>
    <row r="801" ht="22" customHeight="1" spans="1:5" x14ac:dyDescent="0.25">
      <c r="A801" s="12"/>
      <c r="B801" s="12"/>
      <c r="C801" s="14"/>
      <c r="D801" s="14"/>
      <c r="E801" s="17" t="str">
        <f>IF(COUNTA($A801:$D801)=0,"",IF($A801="","Check ID",IF(SUMPRODUCT(--(Objects!$A$2:$A$300=$A801))=0,"Check ID",IF(SUMPRODUCT(--(Objects!$A$2:$A$300=$A801))&gt;1,"Duplicate ID",IF(OR(NOT(AND(ISNUMBER(B801),N(B801)&gt;=1,N(B801)&lt;=1000,N(B801)=INT(N(B801)))),NOT(AND(ISNUMBER(C801),N(C801)&gt;=0,N(C801)&lt;=1000000000)),NOT(AND(ISNUMBER(D801),N(D801)&gt;=0,N(D801)&lt;=1000000000))),"Check inputs","OK")))))</f>
        <v/>
      </c>
    </row>
    <row r="802" ht="22" customHeight="1" spans="1:5" x14ac:dyDescent="0.25">
      <c r="A802" s="12"/>
      <c r="B802" s="12"/>
      <c r="C802" s="14"/>
      <c r="D802" s="14"/>
      <c r="E802" s="17" t="str">
        <f>IF(COUNTA($A802:$D802)=0,"",IF($A802="","Check ID",IF(SUMPRODUCT(--(Objects!$A$2:$A$300=$A802))=0,"Check ID",IF(SUMPRODUCT(--(Objects!$A$2:$A$300=$A802))&gt;1,"Duplicate ID",IF(OR(NOT(AND(ISNUMBER(B802),N(B802)&gt;=1,N(B802)&lt;=1000,N(B802)=INT(N(B802)))),NOT(AND(ISNUMBER(C802),N(C802)&gt;=0,N(C802)&lt;=1000000000)),NOT(AND(ISNUMBER(D802),N(D802)&gt;=0,N(D802)&lt;=1000000000))),"Check inputs","OK")))))</f>
        <v/>
      </c>
    </row>
    <row r="803" ht="22" customHeight="1" spans="1:5" x14ac:dyDescent="0.25">
      <c r="A803" s="12"/>
      <c r="B803" s="12"/>
      <c r="C803" s="14"/>
      <c r="D803" s="14"/>
      <c r="E803" s="17" t="str">
        <f>IF(COUNTA($A803:$D803)=0,"",IF($A803="","Check ID",IF(SUMPRODUCT(--(Objects!$A$2:$A$300=$A803))=0,"Check ID",IF(SUMPRODUCT(--(Objects!$A$2:$A$300=$A803))&gt;1,"Duplicate ID",IF(OR(NOT(AND(ISNUMBER(B803),N(B803)&gt;=1,N(B803)&lt;=1000,N(B803)=INT(N(B803)))),NOT(AND(ISNUMBER(C803),N(C803)&gt;=0,N(C803)&lt;=1000000000)),NOT(AND(ISNUMBER(D803),N(D803)&gt;=0,N(D803)&lt;=1000000000))),"Check inputs","OK")))))</f>
        <v/>
      </c>
    </row>
    <row r="804" ht="22" customHeight="1" spans="1:5" x14ac:dyDescent="0.25">
      <c r="A804" s="12"/>
      <c r="B804" s="12"/>
      <c r="C804" s="14"/>
      <c r="D804" s="14"/>
      <c r="E804" s="17" t="str">
        <f>IF(COUNTA($A804:$D804)=0,"",IF($A804="","Check ID",IF(SUMPRODUCT(--(Objects!$A$2:$A$300=$A804))=0,"Check ID",IF(SUMPRODUCT(--(Objects!$A$2:$A$300=$A804))&gt;1,"Duplicate ID",IF(OR(NOT(AND(ISNUMBER(B804),N(B804)&gt;=1,N(B804)&lt;=1000,N(B804)=INT(N(B804)))),NOT(AND(ISNUMBER(C804),N(C804)&gt;=0,N(C804)&lt;=1000000000)),NOT(AND(ISNUMBER(D804),N(D804)&gt;=0,N(D804)&lt;=1000000000))),"Check inputs","OK")))))</f>
        <v/>
      </c>
    </row>
    <row r="805" ht="22" customHeight="1" spans="1:5" x14ac:dyDescent="0.25">
      <c r="A805" s="12"/>
      <c r="B805" s="12"/>
      <c r="C805" s="14"/>
      <c r="D805" s="14"/>
      <c r="E805" s="17" t="str">
        <f>IF(COUNTA($A805:$D805)=0,"",IF($A805="","Check ID",IF(SUMPRODUCT(--(Objects!$A$2:$A$300=$A805))=0,"Check ID",IF(SUMPRODUCT(--(Objects!$A$2:$A$300=$A805))&gt;1,"Duplicate ID",IF(OR(NOT(AND(ISNUMBER(B805),N(B805)&gt;=1,N(B805)&lt;=1000,N(B805)=INT(N(B805)))),NOT(AND(ISNUMBER(C805),N(C805)&gt;=0,N(C805)&lt;=1000000000)),NOT(AND(ISNUMBER(D805),N(D805)&gt;=0,N(D805)&lt;=1000000000))),"Check inputs","OK")))))</f>
        <v/>
      </c>
    </row>
    <row r="806" ht="22" customHeight="1" spans="1:5" x14ac:dyDescent="0.25">
      <c r="A806" s="12"/>
      <c r="B806" s="12"/>
      <c r="C806" s="14"/>
      <c r="D806" s="14"/>
      <c r="E806" s="17" t="str">
        <f>IF(COUNTA($A806:$D806)=0,"",IF($A806="","Check ID",IF(SUMPRODUCT(--(Objects!$A$2:$A$300=$A806))=0,"Check ID",IF(SUMPRODUCT(--(Objects!$A$2:$A$300=$A806))&gt;1,"Duplicate ID",IF(OR(NOT(AND(ISNUMBER(B806),N(B806)&gt;=1,N(B806)&lt;=1000,N(B806)=INT(N(B806)))),NOT(AND(ISNUMBER(C806),N(C806)&gt;=0,N(C806)&lt;=1000000000)),NOT(AND(ISNUMBER(D806),N(D806)&gt;=0,N(D806)&lt;=1000000000))),"Check inputs","OK")))))</f>
        <v/>
      </c>
    </row>
    <row r="807" ht="22" customHeight="1" spans="1:5" x14ac:dyDescent="0.25">
      <c r="A807" s="12"/>
      <c r="B807" s="12"/>
      <c r="C807" s="14"/>
      <c r="D807" s="14"/>
      <c r="E807" s="17" t="str">
        <f>IF(COUNTA($A807:$D807)=0,"",IF($A807="","Check ID",IF(SUMPRODUCT(--(Objects!$A$2:$A$300=$A807))=0,"Check ID",IF(SUMPRODUCT(--(Objects!$A$2:$A$300=$A807))&gt;1,"Duplicate ID",IF(OR(NOT(AND(ISNUMBER(B807),N(B807)&gt;=1,N(B807)&lt;=1000,N(B807)=INT(N(B807)))),NOT(AND(ISNUMBER(C807),N(C807)&gt;=0,N(C807)&lt;=1000000000)),NOT(AND(ISNUMBER(D807),N(D807)&gt;=0,N(D807)&lt;=1000000000))),"Check inputs","OK")))))</f>
        <v/>
      </c>
    </row>
    <row r="808" ht="22" customHeight="1" spans="1:5" x14ac:dyDescent="0.25">
      <c r="A808" s="12"/>
      <c r="B808" s="12"/>
      <c r="C808" s="14"/>
      <c r="D808" s="14"/>
      <c r="E808" s="17" t="str">
        <f>IF(COUNTA($A808:$D808)=0,"",IF($A808="","Check ID",IF(SUMPRODUCT(--(Objects!$A$2:$A$300=$A808))=0,"Check ID",IF(SUMPRODUCT(--(Objects!$A$2:$A$300=$A808))&gt;1,"Duplicate ID",IF(OR(NOT(AND(ISNUMBER(B808),N(B808)&gt;=1,N(B808)&lt;=1000,N(B808)=INT(N(B808)))),NOT(AND(ISNUMBER(C808),N(C808)&gt;=0,N(C808)&lt;=1000000000)),NOT(AND(ISNUMBER(D808),N(D808)&gt;=0,N(D808)&lt;=1000000000))),"Check inputs","OK")))))</f>
        <v/>
      </c>
    </row>
    <row r="809" ht="22" customHeight="1" spans="1:5" x14ac:dyDescent="0.25">
      <c r="A809" s="12"/>
      <c r="B809" s="12"/>
      <c r="C809" s="14"/>
      <c r="D809" s="14"/>
      <c r="E809" s="17" t="str">
        <f>IF(COUNTA($A809:$D809)=0,"",IF($A809="","Check ID",IF(SUMPRODUCT(--(Objects!$A$2:$A$300=$A809))=0,"Check ID",IF(SUMPRODUCT(--(Objects!$A$2:$A$300=$A809))&gt;1,"Duplicate ID",IF(OR(NOT(AND(ISNUMBER(B809),N(B809)&gt;=1,N(B809)&lt;=1000,N(B809)=INT(N(B809)))),NOT(AND(ISNUMBER(C809),N(C809)&gt;=0,N(C809)&lt;=1000000000)),NOT(AND(ISNUMBER(D809),N(D809)&gt;=0,N(D809)&lt;=1000000000))),"Check inputs","OK")))))</f>
        <v/>
      </c>
    </row>
    <row r="810" ht="22" customHeight="1" spans="1:5" x14ac:dyDescent="0.25">
      <c r="A810" s="12"/>
      <c r="B810" s="12"/>
      <c r="C810" s="14"/>
      <c r="D810" s="14"/>
      <c r="E810" s="17" t="str">
        <f>IF(COUNTA($A810:$D810)=0,"",IF($A810="","Check ID",IF(SUMPRODUCT(--(Objects!$A$2:$A$300=$A810))=0,"Check ID",IF(SUMPRODUCT(--(Objects!$A$2:$A$300=$A810))&gt;1,"Duplicate ID",IF(OR(NOT(AND(ISNUMBER(B810),N(B810)&gt;=1,N(B810)&lt;=1000,N(B810)=INT(N(B810)))),NOT(AND(ISNUMBER(C810),N(C810)&gt;=0,N(C810)&lt;=1000000000)),NOT(AND(ISNUMBER(D810),N(D810)&gt;=0,N(D810)&lt;=1000000000))),"Check inputs","OK")))))</f>
        <v/>
      </c>
    </row>
    <row r="811" ht="22" customHeight="1" spans="1:5" x14ac:dyDescent="0.25">
      <c r="A811" s="12"/>
      <c r="B811" s="12"/>
      <c r="C811" s="14"/>
      <c r="D811" s="14"/>
      <c r="E811" s="17" t="str">
        <f>IF(COUNTA($A811:$D811)=0,"",IF($A811="","Check ID",IF(SUMPRODUCT(--(Objects!$A$2:$A$300=$A811))=0,"Check ID",IF(SUMPRODUCT(--(Objects!$A$2:$A$300=$A811))&gt;1,"Duplicate ID",IF(OR(NOT(AND(ISNUMBER(B811),N(B811)&gt;=1,N(B811)&lt;=1000,N(B811)=INT(N(B811)))),NOT(AND(ISNUMBER(C811),N(C811)&gt;=0,N(C811)&lt;=1000000000)),NOT(AND(ISNUMBER(D811),N(D811)&gt;=0,N(D811)&lt;=1000000000))),"Check inputs","OK")))))</f>
        <v/>
      </c>
    </row>
    <row r="812" ht="22" customHeight="1" spans="1:5" x14ac:dyDescent="0.25">
      <c r="A812" s="12"/>
      <c r="B812" s="12"/>
      <c r="C812" s="14"/>
      <c r="D812" s="14"/>
      <c r="E812" s="17" t="str">
        <f>IF(COUNTA($A812:$D812)=0,"",IF($A812="","Check ID",IF(SUMPRODUCT(--(Objects!$A$2:$A$300=$A812))=0,"Check ID",IF(SUMPRODUCT(--(Objects!$A$2:$A$300=$A812))&gt;1,"Duplicate ID",IF(OR(NOT(AND(ISNUMBER(B812),N(B812)&gt;=1,N(B812)&lt;=1000,N(B812)=INT(N(B812)))),NOT(AND(ISNUMBER(C812),N(C812)&gt;=0,N(C812)&lt;=1000000000)),NOT(AND(ISNUMBER(D812),N(D812)&gt;=0,N(D812)&lt;=1000000000))),"Check inputs","OK")))))</f>
        <v/>
      </c>
    </row>
    <row r="813" ht="22" customHeight="1" spans="1:5" x14ac:dyDescent="0.25">
      <c r="A813" s="12"/>
      <c r="B813" s="12"/>
      <c r="C813" s="14"/>
      <c r="D813" s="14"/>
      <c r="E813" s="17" t="str">
        <f>IF(COUNTA($A813:$D813)=0,"",IF($A813="","Check ID",IF(SUMPRODUCT(--(Objects!$A$2:$A$300=$A813))=0,"Check ID",IF(SUMPRODUCT(--(Objects!$A$2:$A$300=$A813))&gt;1,"Duplicate ID",IF(OR(NOT(AND(ISNUMBER(B813),N(B813)&gt;=1,N(B813)&lt;=1000,N(B813)=INT(N(B813)))),NOT(AND(ISNUMBER(C813),N(C813)&gt;=0,N(C813)&lt;=1000000000)),NOT(AND(ISNUMBER(D813),N(D813)&gt;=0,N(D813)&lt;=1000000000))),"Check inputs","OK")))))</f>
        <v/>
      </c>
    </row>
    <row r="814" ht="22" customHeight="1" spans="1:5" x14ac:dyDescent="0.25">
      <c r="A814" s="12"/>
      <c r="B814" s="12"/>
      <c r="C814" s="14"/>
      <c r="D814" s="14"/>
      <c r="E814" s="17" t="str">
        <f>IF(COUNTA($A814:$D814)=0,"",IF($A814="","Check ID",IF(SUMPRODUCT(--(Objects!$A$2:$A$300=$A814))=0,"Check ID",IF(SUMPRODUCT(--(Objects!$A$2:$A$300=$A814))&gt;1,"Duplicate ID",IF(OR(NOT(AND(ISNUMBER(B814),N(B814)&gt;=1,N(B814)&lt;=1000,N(B814)=INT(N(B814)))),NOT(AND(ISNUMBER(C814),N(C814)&gt;=0,N(C814)&lt;=1000000000)),NOT(AND(ISNUMBER(D814),N(D814)&gt;=0,N(D814)&lt;=1000000000))),"Check inputs","OK")))))</f>
        <v/>
      </c>
    </row>
    <row r="815" ht="22" customHeight="1" spans="1:5" x14ac:dyDescent="0.25">
      <c r="A815" s="12"/>
      <c r="B815" s="12"/>
      <c r="C815" s="14"/>
      <c r="D815" s="14"/>
      <c r="E815" s="17" t="str">
        <f>IF(COUNTA($A815:$D815)=0,"",IF($A815="","Check ID",IF(SUMPRODUCT(--(Objects!$A$2:$A$300=$A815))=0,"Check ID",IF(SUMPRODUCT(--(Objects!$A$2:$A$300=$A815))&gt;1,"Duplicate ID",IF(OR(NOT(AND(ISNUMBER(B815),N(B815)&gt;=1,N(B815)&lt;=1000,N(B815)=INT(N(B815)))),NOT(AND(ISNUMBER(C815),N(C815)&gt;=0,N(C815)&lt;=1000000000)),NOT(AND(ISNUMBER(D815),N(D815)&gt;=0,N(D815)&lt;=1000000000))),"Check inputs","OK")))))</f>
        <v/>
      </c>
    </row>
    <row r="816" ht="22" customHeight="1" spans="1:5" x14ac:dyDescent="0.25">
      <c r="A816" s="12"/>
      <c r="B816" s="12"/>
      <c r="C816" s="14"/>
      <c r="D816" s="14"/>
      <c r="E816" s="17" t="str">
        <f>IF(COUNTA($A816:$D816)=0,"",IF($A816="","Check ID",IF(SUMPRODUCT(--(Objects!$A$2:$A$300=$A816))=0,"Check ID",IF(SUMPRODUCT(--(Objects!$A$2:$A$300=$A816))&gt;1,"Duplicate ID",IF(OR(NOT(AND(ISNUMBER(B816),N(B816)&gt;=1,N(B816)&lt;=1000,N(B816)=INT(N(B816)))),NOT(AND(ISNUMBER(C816),N(C816)&gt;=0,N(C816)&lt;=1000000000)),NOT(AND(ISNUMBER(D816),N(D816)&gt;=0,N(D816)&lt;=1000000000))),"Check inputs","OK")))))</f>
        <v/>
      </c>
    </row>
    <row r="817" ht="22" customHeight="1" spans="1:5" x14ac:dyDescent="0.25">
      <c r="A817" s="12"/>
      <c r="B817" s="12"/>
      <c r="C817" s="14"/>
      <c r="D817" s="14"/>
      <c r="E817" s="17" t="str">
        <f>IF(COUNTA($A817:$D817)=0,"",IF($A817="","Check ID",IF(SUMPRODUCT(--(Objects!$A$2:$A$300=$A817))=0,"Check ID",IF(SUMPRODUCT(--(Objects!$A$2:$A$300=$A817))&gt;1,"Duplicate ID",IF(OR(NOT(AND(ISNUMBER(B817),N(B817)&gt;=1,N(B817)&lt;=1000,N(B817)=INT(N(B817)))),NOT(AND(ISNUMBER(C817),N(C817)&gt;=0,N(C817)&lt;=1000000000)),NOT(AND(ISNUMBER(D817),N(D817)&gt;=0,N(D817)&lt;=1000000000))),"Check inputs","OK")))))</f>
        <v/>
      </c>
    </row>
    <row r="818" ht="22" customHeight="1" spans="1:5" x14ac:dyDescent="0.25">
      <c r="A818" s="12"/>
      <c r="B818" s="12"/>
      <c r="C818" s="14"/>
      <c r="D818" s="14"/>
      <c r="E818" s="17" t="str">
        <f>IF(COUNTA($A818:$D818)=0,"",IF($A818="","Check ID",IF(SUMPRODUCT(--(Objects!$A$2:$A$300=$A818))=0,"Check ID",IF(SUMPRODUCT(--(Objects!$A$2:$A$300=$A818))&gt;1,"Duplicate ID",IF(OR(NOT(AND(ISNUMBER(B818),N(B818)&gt;=1,N(B818)&lt;=1000,N(B818)=INT(N(B818)))),NOT(AND(ISNUMBER(C818),N(C818)&gt;=0,N(C818)&lt;=1000000000)),NOT(AND(ISNUMBER(D818),N(D818)&gt;=0,N(D818)&lt;=1000000000))),"Check inputs","OK")))))</f>
        <v/>
      </c>
    </row>
    <row r="819" ht="22" customHeight="1" spans="1:5" x14ac:dyDescent="0.25">
      <c r="A819" s="12"/>
      <c r="B819" s="12"/>
      <c r="C819" s="14"/>
      <c r="D819" s="14"/>
      <c r="E819" s="17" t="str">
        <f>IF(COUNTA($A819:$D819)=0,"",IF($A819="","Check ID",IF(SUMPRODUCT(--(Objects!$A$2:$A$300=$A819))=0,"Check ID",IF(SUMPRODUCT(--(Objects!$A$2:$A$300=$A819))&gt;1,"Duplicate ID",IF(OR(NOT(AND(ISNUMBER(B819),N(B819)&gt;=1,N(B819)&lt;=1000,N(B819)=INT(N(B819)))),NOT(AND(ISNUMBER(C819),N(C819)&gt;=0,N(C819)&lt;=1000000000)),NOT(AND(ISNUMBER(D819),N(D819)&gt;=0,N(D819)&lt;=1000000000))),"Check inputs","OK")))))</f>
        <v/>
      </c>
    </row>
    <row r="820" ht="22" customHeight="1" spans="1:5" x14ac:dyDescent="0.25">
      <c r="A820" s="12"/>
      <c r="B820" s="12"/>
      <c r="C820" s="14"/>
      <c r="D820" s="14"/>
      <c r="E820" s="17" t="str">
        <f>IF(COUNTA($A820:$D820)=0,"",IF($A820="","Check ID",IF(SUMPRODUCT(--(Objects!$A$2:$A$300=$A820))=0,"Check ID",IF(SUMPRODUCT(--(Objects!$A$2:$A$300=$A820))&gt;1,"Duplicate ID",IF(OR(NOT(AND(ISNUMBER(B820),N(B820)&gt;=1,N(B820)&lt;=1000,N(B820)=INT(N(B820)))),NOT(AND(ISNUMBER(C820),N(C820)&gt;=0,N(C820)&lt;=1000000000)),NOT(AND(ISNUMBER(D820),N(D820)&gt;=0,N(D820)&lt;=1000000000))),"Check inputs","OK")))))</f>
        <v/>
      </c>
    </row>
    <row r="821" ht="22" customHeight="1" spans="1:5" x14ac:dyDescent="0.25">
      <c r="A821" s="12"/>
      <c r="B821" s="12"/>
      <c r="C821" s="14"/>
      <c r="D821" s="14"/>
      <c r="E821" s="17" t="str">
        <f>IF(COUNTA($A821:$D821)=0,"",IF($A821="","Check ID",IF(SUMPRODUCT(--(Objects!$A$2:$A$300=$A821))=0,"Check ID",IF(SUMPRODUCT(--(Objects!$A$2:$A$300=$A821))&gt;1,"Duplicate ID",IF(OR(NOT(AND(ISNUMBER(B821),N(B821)&gt;=1,N(B821)&lt;=1000,N(B821)=INT(N(B821)))),NOT(AND(ISNUMBER(C821),N(C821)&gt;=0,N(C821)&lt;=1000000000)),NOT(AND(ISNUMBER(D821),N(D821)&gt;=0,N(D821)&lt;=1000000000))),"Check inputs","OK")))))</f>
        <v/>
      </c>
    </row>
    <row r="822" ht="22" customHeight="1" spans="1:5" x14ac:dyDescent="0.25">
      <c r="A822" s="12"/>
      <c r="B822" s="12"/>
      <c r="C822" s="14"/>
      <c r="D822" s="14"/>
      <c r="E822" s="17" t="str">
        <f>IF(COUNTA($A822:$D822)=0,"",IF($A822="","Check ID",IF(SUMPRODUCT(--(Objects!$A$2:$A$300=$A822))=0,"Check ID",IF(SUMPRODUCT(--(Objects!$A$2:$A$300=$A822))&gt;1,"Duplicate ID",IF(OR(NOT(AND(ISNUMBER(B822),N(B822)&gt;=1,N(B822)&lt;=1000,N(B822)=INT(N(B822)))),NOT(AND(ISNUMBER(C822),N(C822)&gt;=0,N(C822)&lt;=1000000000)),NOT(AND(ISNUMBER(D822),N(D822)&gt;=0,N(D822)&lt;=1000000000))),"Check inputs","OK")))))</f>
        <v/>
      </c>
    </row>
    <row r="823" ht="22" customHeight="1" spans="1:5" x14ac:dyDescent="0.25">
      <c r="A823" s="12"/>
      <c r="B823" s="12"/>
      <c r="C823" s="14"/>
      <c r="D823" s="14"/>
      <c r="E823" s="17" t="str">
        <f>IF(COUNTA($A823:$D823)=0,"",IF($A823="","Check ID",IF(SUMPRODUCT(--(Objects!$A$2:$A$300=$A823))=0,"Check ID",IF(SUMPRODUCT(--(Objects!$A$2:$A$300=$A823))&gt;1,"Duplicate ID",IF(OR(NOT(AND(ISNUMBER(B823),N(B823)&gt;=1,N(B823)&lt;=1000,N(B823)=INT(N(B823)))),NOT(AND(ISNUMBER(C823),N(C823)&gt;=0,N(C823)&lt;=1000000000)),NOT(AND(ISNUMBER(D823),N(D823)&gt;=0,N(D823)&lt;=1000000000))),"Check inputs","OK")))))</f>
        <v/>
      </c>
    </row>
    <row r="824" ht="22" customHeight="1" spans="1:5" x14ac:dyDescent="0.25">
      <c r="A824" s="12"/>
      <c r="B824" s="12"/>
      <c r="C824" s="14"/>
      <c r="D824" s="14"/>
      <c r="E824" s="17" t="str">
        <f>IF(COUNTA($A824:$D824)=0,"",IF($A824="","Check ID",IF(SUMPRODUCT(--(Objects!$A$2:$A$300=$A824))=0,"Check ID",IF(SUMPRODUCT(--(Objects!$A$2:$A$300=$A824))&gt;1,"Duplicate ID",IF(OR(NOT(AND(ISNUMBER(B824),N(B824)&gt;=1,N(B824)&lt;=1000,N(B824)=INT(N(B824)))),NOT(AND(ISNUMBER(C824),N(C824)&gt;=0,N(C824)&lt;=1000000000)),NOT(AND(ISNUMBER(D824),N(D824)&gt;=0,N(D824)&lt;=1000000000))),"Check inputs","OK")))))</f>
        <v/>
      </c>
    </row>
    <row r="825" ht="22" customHeight="1" spans="1:5" x14ac:dyDescent="0.25">
      <c r="A825" s="12"/>
      <c r="B825" s="12"/>
      <c r="C825" s="14"/>
      <c r="D825" s="14"/>
      <c r="E825" s="17" t="str">
        <f>IF(COUNTA($A825:$D825)=0,"",IF($A825="","Check ID",IF(SUMPRODUCT(--(Objects!$A$2:$A$300=$A825))=0,"Check ID",IF(SUMPRODUCT(--(Objects!$A$2:$A$300=$A825))&gt;1,"Duplicate ID",IF(OR(NOT(AND(ISNUMBER(B825),N(B825)&gt;=1,N(B825)&lt;=1000,N(B825)=INT(N(B825)))),NOT(AND(ISNUMBER(C825),N(C825)&gt;=0,N(C825)&lt;=1000000000)),NOT(AND(ISNUMBER(D825),N(D825)&gt;=0,N(D825)&lt;=1000000000))),"Check inputs","OK")))))</f>
        <v/>
      </c>
    </row>
    <row r="826" ht="22" customHeight="1" spans="1:5" x14ac:dyDescent="0.25">
      <c r="A826" s="12"/>
      <c r="B826" s="12"/>
      <c r="C826" s="14"/>
      <c r="D826" s="14"/>
      <c r="E826" s="17" t="str">
        <f>IF(COUNTA($A826:$D826)=0,"",IF($A826="","Check ID",IF(SUMPRODUCT(--(Objects!$A$2:$A$300=$A826))=0,"Check ID",IF(SUMPRODUCT(--(Objects!$A$2:$A$300=$A826))&gt;1,"Duplicate ID",IF(OR(NOT(AND(ISNUMBER(B826),N(B826)&gt;=1,N(B826)&lt;=1000,N(B826)=INT(N(B826)))),NOT(AND(ISNUMBER(C826),N(C826)&gt;=0,N(C826)&lt;=1000000000)),NOT(AND(ISNUMBER(D826),N(D826)&gt;=0,N(D826)&lt;=1000000000))),"Check inputs","OK")))))</f>
        <v/>
      </c>
    </row>
    <row r="827" ht="22" customHeight="1" spans="1:5" x14ac:dyDescent="0.25">
      <c r="A827" s="12"/>
      <c r="B827" s="12"/>
      <c r="C827" s="14"/>
      <c r="D827" s="14"/>
      <c r="E827" s="17" t="str">
        <f>IF(COUNTA($A827:$D827)=0,"",IF($A827="","Check ID",IF(SUMPRODUCT(--(Objects!$A$2:$A$300=$A827))=0,"Check ID",IF(SUMPRODUCT(--(Objects!$A$2:$A$300=$A827))&gt;1,"Duplicate ID",IF(OR(NOT(AND(ISNUMBER(B827),N(B827)&gt;=1,N(B827)&lt;=1000,N(B827)=INT(N(B827)))),NOT(AND(ISNUMBER(C827),N(C827)&gt;=0,N(C827)&lt;=1000000000)),NOT(AND(ISNUMBER(D827),N(D827)&gt;=0,N(D827)&lt;=1000000000))),"Check inputs","OK")))))</f>
        <v/>
      </c>
    </row>
    <row r="828" ht="22" customHeight="1" spans="1:5" x14ac:dyDescent="0.25">
      <c r="A828" s="12"/>
      <c r="B828" s="12"/>
      <c r="C828" s="14"/>
      <c r="D828" s="14"/>
      <c r="E828" s="17" t="str">
        <f>IF(COUNTA($A828:$D828)=0,"",IF($A828="","Check ID",IF(SUMPRODUCT(--(Objects!$A$2:$A$300=$A828))=0,"Check ID",IF(SUMPRODUCT(--(Objects!$A$2:$A$300=$A828))&gt;1,"Duplicate ID",IF(OR(NOT(AND(ISNUMBER(B828),N(B828)&gt;=1,N(B828)&lt;=1000,N(B828)=INT(N(B828)))),NOT(AND(ISNUMBER(C828),N(C828)&gt;=0,N(C828)&lt;=1000000000)),NOT(AND(ISNUMBER(D828),N(D828)&gt;=0,N(D828)&lt;=1000000000))),"Check inputs","OK")))))</f>
        <v/>
      </c>
    </row>
    <row r="829" ht="22" customHeight="1" spans="1:5" x14ac:dyDescent="0.25">
      <c r="A829" s="12"/>
      <c r="B829" s="12"/>
      <c r="C829" s="14"/>
      <c r="D829" s="14"/>
      <c r="E829" s="17" t="str">
        <f>IF(COUNTA($A829:$D829)=0,"",IF($A829="","Check ID",IF(SUMPRODUCT(--(Objects!$A$2:$A$300=$A829))=0,"Check ID",IF(SUMPRODUCT(--(Objects!$A$2:$A$300=$A829))&gt;1,"Duplicate ID",IF(OR(NOT(AND(ISNUMBER(B829),N(B829)&gt;=1,N(B829)&lt;=1000,N(B829)=INT(N(B829)))),NOT(AND(ISNUMBER(C829),N(C829)&gt;=0,N(C829)&lt;=1000000000)),NOT(AND(ISNUMBER(D829),N(D829)&gt;=0,N(D829)&lt;=1000000000))),"Check inputs","OK")))))</f>
        <v/>
      </c>
    </row>
    <row r="830" ht="22" customHeight="1" spans="1:5" x14ac:dyDescent="0.25">
      <c r="A830" s="12"/>
      <c r="B830" s="12"/>
      <c r="C830" s="14"/>
      <c r="D830" s="14"/>
      <c r="E830" s="17" t="str">
        <f>IF(COUNTA($A830:$D830)=0,"",IF($A830="","Check ID",IF(SUMPRODUCT(--(Objects!$A$2:$A$300=$A830))=0,"Check ID",IF(SUMPRODUCT(--(Objects!$A$2:$A$300=$A830))&gt;1,"Duplicate ID",IF(OR(NOT(AND(ISNUMBER(B830),N(B830)&gt;=1,N(B830)&lt;=1000,N(B830)=INT(N(B830)))),NOT(AND(ISNUMBER(C830),N(C830)&gt;=0,N(C830)&lt;=1000000000)),NOT(AND(ISNUMBER(D830),N(D830)&gt;=0,N(D830)&lt;=1000000000))),"Check inputs","OK")))))</f>
        <v/>
      </c>
    </row>
    <row r="831" ht="22" customHeight="1" spans="1:5" x14ac:dyDescent="0.25">
      <c r="A831" s="12"/>
      <c r="B831" s="12"/>
      <c r="C831" s="14"/>
      <c r="D831" s="14"/>
      <c r="E831" s="17" t="str">
        <f>IF(COUNTA($A831:$D831)=0,"",IF($A831="","Check ID",IF(SUMPRODUCT(--(Objects!$A$2:$A$300=$A831))=0,"Check ID",IF(SUMPRODUCT(--(Objects!$A$2:$A$300=$A831))&gt;1,"Duplicate ID",IF(OR(NOT(AND(ISNUMBER(B831),N(B831)&gt;=1,N(B831)&lt;=1000,N(B831)=INT(N(B831)))),NOT(AND(ISNUMBER(C831),N(C831)&gt;=0,N(C831)&lt;=1000000000)),NOT(AND(ISNUMBER(D831),N(D831)&gt;=0,N(D831)&lt;=1000000000))),"Check inputs","OK")))))</f>
        <v/>
      </c>
    </row>
    <row r="832" ht="22" customHeight="1" spans="1:5" x14ac:dyDescent="0.25">
      <c r="A832" s="12"/>
      <c r="B832" s="12"/>
      <c r="C832" s="14"/>
      <c r="D832" s="14"/>
      <c r="E832" s="17" t="str">
        <f>IF(COUNTA($A832:$D832)=0,"",IF($A832="","Check ID",IF(SUMPRODUCT(--(Objects!$A$2:$A$300=$A832))=0,"Check ID",IF(SUMPRODUCT(--(Objects!$A$2:$A$300=$A832))&gt;1,"Duplicate ID",IF(OR(NOT(AND(ISNUMBER(B832),N(B832)&gt;=1,N(B832)&lt;=1000,N(B832)=INT(N(B832)))),NOT(AND(ISNUMBER(C832),N(C832)&gt;=0,N(C832)&lt;=1000000000)),NOT(AND(ISNUMBER(D832),N(D832)&gt;=0,N(D832)&lt;=1000000000))),"Check inputs","OK")))))</f>
        <v/>
      </c>
    </row>
    <row r="833" ht="22" customHeight="1" spans="1:5" x14ac:dyDescent="0.25">
      <c r="A833" s="12"/>
      <c r="B833" s="12"/>
      <c r="C833" s="14"/>
      <c r="D833" s="14"/>
      <c r="E833" s="17" t="str">
        <f>IF(COUNTA($A833:$D833)=0,"",IF($A833="","Check ID",IF(SUMPRODUCT(--(Objects!$A$2:$A$300=$A833))=0,"Check ID",IF(SUMPRODUCT(--(Objects!$A$2:$A$300=$A833))&gt;1,"Duplicate ID",IF(OR(NOT(AND(ISNUMBER(B833),N(B833)&gt;=1,N(B833)&lt;=1000,N(B833)=INT(N(B833)))),NOT(AND(ISNUMBER(C833),N(C833)&gt;=0,N(C833)&lt;=1000000000)),NOT(AND(ISNUMBER(D833),N(D833)&gt;=0,N(D833)&lt;=1000000000))),"Check inputs","OK")))))</f>
        <v/>
      </c>
    </row>
    <row r="834" ht="22" customHeight="1" spans="1:5" x14ac:dyDescent="0.25">
      <c r="A834" s="12"/>
      <c r="B834" s="12"/>
      <c r="C834" s="14"/>
      <c r="D834" s="14"/>
      <c r="E834" s="17" t="str">
        <f>IF(COUNTA($A834:$D834)=0,"",IF($A834="","Check ID",IF(SUMPRODUCT(--(Objects!$A$2:$A$300=$A834))=0,"Check ID",IF(SUMPRODUCT(--(Objects!$A$2:$A$300=$A834))&gt;1,"Duplicate ID",IF(OR(NOT(AND(ISNUMBER(B834),N(B834)&gt;=1,N(B834)&lt;=1000,N(B834)=INT(N(B834)))),NOT(AND(ISNUMBER(C834),N(C834)&gt;=0,N(C834)&lt;=1000000000)),NOT(AND(ISNUMBER(D834),N(D834)&gt;=0,N(D834)&lt;=1000000000))),"Check inputs","OK")))))</f>
        <v/>
      </c>
    </row>
    <row r="835" ht="22" customHeight="1" spans="1:5" x14ac:dyDescent="0.25">
      <c r="A835" s="12"/>
      <c r="B835" s="12"/>
      <c r="C835" s="14"/>
      <c r="D835" s="14"/>
      <c r="E835" s="17" t="str">
        <f>IF(COUNTA($A835:$D835)=0,"",IF($A835="","Check ID",IF(SUMPRODUCT(--(Objects!$A$2:$A$300=$A835))=0,"Check ID",IF(SUMPRODUCT(--(Objects!$A$2:$A$300=$A835))&gt;1,"Duplicate ID",IF(OR(NOT(AND(ISNUMBER(B835),N(B835)&gt;=1,N(B835)&lt;=1000,N(B835)=INT(N(B835)))),NOT(AND(ISNUMBER(C835),N(C835)&gt;=0,N(C835)&lt;=1000000000)),NOT(AND(ISNUMBER(D835),N(D835)&gt;=0,N(D835)&lt;=1000000000))),"Check inputs","OK")))))</f>
        <v/>
      </c>
    </row>
    <row r="836" ht="22" customHeight="1" spans="1:5" x14ac:dyDescent="0.25">
      <c r="A836" s="12"/>
      <c r="B836" s="12"/>
      <c r="C836" s="14"/>
      <c r="D836" s="14"/>
      <c r="E836" s="17" t="str">
        <f>IF(COUNTA($A836:$D836)=0,"",IF($A836="","Check ID",IF(SUMPRODUCT(--(Objects!$A$2:$A$300=$A836))=0,"Check ID",IF(SUMPRODUCT(--(Objects!$A$2:$A$300=$A836))&gt;1,"Duplicate ID",IF(OR(NOT(AND(ISNUMBER(B836),N(B836)&gt;=1,N(B836)&lt;=1000,N(B836)=INT(N(B836)))),NOT(AND(ISNUMBER(C836),N(C836)&gt;=0,N(C836)&lt;=1000000000)),NOT(AND(ISNUMBER(D836),N(D836)&gt;=0,N(D836)&lt;=1000000000))),"Check inputs","OK")))))</f>
        <v/>
      </c>
    </row>
    <row r="837" ht="22" customHeight="1" spans="1:5" x14ac:dyDescent="0.25">
      <c r="A837" s="12"/>
      <c r="B837" s="12"/>
      <c r="C837" s="14"/>
      <c r="D837" s="14"/>
      <c r="E837" s="17" t="str">
        <f>IF(COUNTA($A837:$D837)=0,"",IF($A837="","Check ID",IF(SUMPRODUCT(--(Objects!$A$2:$A$300=$A837))=0,"Check ID",IF(SUMPRODUCT(--(Objects!$A$2:$A$300=$A837))&gt;1,"Duplicate ID",IF(OR(NOT(AND(ISNUMBER(B837),N(B837)&gt;=1,N(B837)&lt;=1000,N(B837)=INT(N(B837)))),NOT(AND(ISNUMBER(C837),N(C837)&gt;=0,N(C837)&lt;=1000000000)),NOT(AND(ISNUMBER(D837),N(D837)&gt;=0,N(D837)&lt;=1000000000))),"Check inputs","OK")))))</f>
        <v/>
      </c>
    </row>
    <row r="838" ht="22" customHeight="1" spans="1:5" x14ac:dyDescent="0.25">
      <c r="A838" s="12"/>
      <c r="B838" s="12"/>
      <c r="C838" s="14"/>
      <c r="D838" s="14"/>
      <c r="E838" s="17" t="str">
        <f>IF(COUNTA($A838:$D838)=0,"",IF($A838="","Check ID",IF(SUMPRODUCT(--(Objects!$A$2:$A$300=$A838))=0,"Check ID",IF(SUMPRODUCT(--(Objects!$A$2:$A$300=$A838))&gt;1,"Duplicate ID",IF(OR(NOT(AND(ISNUMBER(B838),N(B838)&gt;=1,N(B838)&lt;=1000,N(B838)=INT(N(B838)))),NOT(AND(ISNUMBER(C838),N(C838)&gt;=0,N(C838)&lt;=1000000000)),NOT(AND(ISNUMBER(D838),N(D838)&gt;=0,N(D838)&lt;=1000000000))),"Check inputs","OK")))))</f>
        <v/>
      </c>
    </row>
    <row r="839" ht="22" customHeight="1" spans="1:5" x14ac:dyDescent="0.25">
      <c r="A839" s="12"/>
      <c r="B839" s="12"/>
      <c r="C839" s="14"/>
      <c r="D839" s="14"/>
      <c r="E839" s="17" t="str">
        <f>IF(COUNTA($A839:$D839)=0,"",IF($A839="","Check ID",IF(SUMPRODUCT(--(Objects!$A$2:$A$300=$A839))=0,"Check ID",IF(SUMPRODUCT(--(Objects!$A$2:$A$300=$A839))&gt;1,"Duplicate ID",IF(OR(NOT(AND(ISNUMBER(B839),N(B839)&gt;=1,N(B839)&lt;=1000,N(B839)=INT(N(B839)))),NOT(AND(ISNUMBER(C839),N(C839)&gt;=0,N(C839)&lt;=1000000000)),NOT(AND(ISNUMBER(D839),N(D839)&gt;=0,N(D839)&lt;=1000000000))),"Check inputs","OK")))))</f>
        <v/>
      </c>
    </row>
    <row r="840" ht="22" customHeight="1" spans="1:5" x14ac:dyDescent="0.25">
      <c r="A840" s="12"/>
      <c r="B840" s="12"/>
      <c r="C840" s="14"/>
      <c r="D840" s="14"/>
      <c r="E840" s="17" t="str">
        <f>IF(COUNTA($A840:$D840)=0,"",IF($A840="","Check ID",IF(SUMPRODUCT(--(Objects!$A$2:$A$300=$A840))=0,"Check ID",IF(SUMPRODUCT(--(Objects!$A$2:$A$300=$A840))&gt;1,"Duplicate ID",IF(OR(NOT(AND(ISNUMBER(B840),N(B840)&gt;=1,N(B840)&lt;=1000,N(B840)=INT(N(B840)))),NOT(AND(ISNUMBER(C840),N(C840)&gt;=0,N(C840)&lt;=1000000000)),NOT(AND(ISNUMBER(D840),N(D840)&gt;=0,N(D840)&lt;=1000000000))),"Check inputs","OK")))))</f>
        <v/>
      </c>
    </row>
    <row r="841" ht="22" customHeight="1" spans="1:5" x14ac:dyDescent="0.25">
      <c r="A841" s="12"/>
      <c r="B841" s="12"/>
      <c r="C841" s="14"/>
      <c r="D841" s="14"/>
      <c r="E841" s="17" t="str">
        <f>IF(COUNTA($A841:$D841)=0,"",IF($A841="","Check ID",IF(SUMPRODUCT(--(Objects!$A$2:$A$300=$A841))=0,"Check ID",IF(SUMPRODUCT(--(Objects!$A$2:$A$300=$A841))&gt;1,"Duplicate ID",IF(OR(NOT(AND(ISNUMBER(B841),N(B841)&gt;=1,N(B841)&lt;=1000,N(B841)=INT(N(B841)))),NOT(AND(ISNUMBER(C841),N(C841)&gt;=0,N(C841)&lt;=1000000000)),NOT(AND(ISNUMBER(D841),N(D841)&gt;=0,N(D841)&lt;=1000000000))),"Check inputs","OK")))))</f>
        <v/>
      </c>
    </row>
    <row r="842" ht="22" customHeight="1" spans="1:5" x14ac:dyDescent="0.25">
      <c r="A842" s="12"/>
      <c r="B842" s="12"/>
      <c r="C842" s="14"/>
      <c r="D842" s="14"/>
      <c r="E842" s="17" t="str">
        <f>IF(COUNTA($A842:$D842)=0,"",IF($A842="","Check ID",IF(SUMPRODUCT(--(Objects!$A$2:$A$300=$A842))=0,"Check ID",IF(SUMPRODUCT(--(Objects!$A$2:$A$300=$A842))&gt;1,"Duplicate ID",IF(OR(NOT(AND(ISNUMBER(B842),N(B842)&gt;=1,N(B842)&lt;=1000,N(B842)=INT(N(B842)))),NOT(AND(ISNUMBER(C842),N(C842)&gt;=0,N(C842)&lt;=1000000000)),NOT(AND(ISNUMBER(D842),N(D842)&gt;=0,N(D842)&lt;=1000000000))),"Check inputs","OK")))))</f>
        <v/>
      </c>
    </row>
    <row r="843" ht="22" customHeight="1" spans="1:5" x14ac:dyDescent="0.25">
      <c r="A843" s="12"/>
      <c r="B843" s="12"/>
      <c r="C843" s="14"/>
      <c r="D843" s="14"/>
      <c r="E843" s="17" t="str">
        <f>IF(COUNTA($A843:$D843)=0,"",IF($A843="","Check ID",IF(SUMPRODUCT(--(Objects!$A$2:$A$300=$A843))=0,"Check ID",IF(SUMPRODUCT(--(Objects!$A$2:$A$300=$A843))&gt;1,"Duplicate ID",IF(OR(NOT(AND(ISNUMBER(B843),N(B843)&gt;=1,N(B843)&lt;=1000,N(B843)=INT(N(B843)))),NOT(AND(ISNUMBER(C843),N(C843)&gt;=0,N(C843)&lt;=1000000000)),NOT(AND(ISNUMBER(D843),N(D843)&gt;=0,N(D843)&lt;=1000000000))),"Check inputs","OK")))))</f>
        <v/>
      </c>
    </row>
    <row r="844" ht="22" customHeight="1" spans="1:5" x14ac:dyDescent="0.25">
      <c r="A844" s="12"/>
      <c r="B844" s="12"/>
      <c r="C844" s="14"/>
      <c r="D844" s="14"/>
      <c r="E844" s="17" t="str">
        <f>IF(COUNTA($A844:$D844)=0,"",IF($A844="","Check ID",IF(SUMPRODUCT(--(Objects!$A$2:$A$300=$A844))=0,"Check ID",IF(SUMPRODUCT(--(Objects!$A$2:$A$300=$A844))&gt;1,"Duplicate ID",IF(OR(NOT(AND(ISNUMBER(B844),N(B844)&gt;=1,N(B844)&lt;=1000,N(B844)=INT(N(B844)))),NOT(AND(ISNUMBER(C844),N(C844)&gt;=0,N(C844)&lt;=1000000000)),NOT(AND(ISNUMBER(D844),N(D844)&gt;=0,N(D844)&lt;=1000000000))),"Check inputs","OK")))))</f>
        <v/>
      </c>
    </row>
    <row r="845" ht="22" customHeight="1" spans="1:5" x14ac:dyDescent="0.25">
      <c r="A845" s="12"/>
      <c r="B845" s="12"/>
      <c r="C845" s="14"/>
      <c r="D845" s="14"/>
      <c r="E845" s="17" t="str">
        <f>IF(COUNTA($A845:$D845)=0,"",IF($A845="","Check ID",IF(SUMPRODUCT(--(Objects!$A$2:$A$300=$A845))=0,"Check ID",IF(SUMPRODUCT(--(Objects!$A$2:$A$300=$A845))&gt;1,"Duplicate ID",IF(OR(NOT(AND(ISNUMBER(B845),N(B845)&gt;=1,N(B845)&lt;=1000,N(B845)=INT(N(B845)))),NOT(AND(ISNUMBER(C845),N(C845)&gt;=0,N(C845)&lt;=1000000000)),NOT(AND(ISNUMBER(D845),N(D845)&gt;=0,N(D845)&lt;=1000000000))),"Check inputs","OK")))))</f>
        <v/>
      </c>
    </row>
    <row r="846" ht="22" customHeight="1" spans="1:5" x14ac:dyDescent="0.25">
      <c r="A846" s="12"/>
      <c r="B846" s="12"/>
      <c r="C846" s="14"/>
      <c r="D846" s="14"/>
      <c r="E846" s="17" t="str">
        <f>IF(COUNTA($A846:$D846)=0,"",IF($A846="","Check ID",IF(SUMPRODUCT(--(Objects!$A$2:$A$300=$A846))=0,"Check ID",IF(SUMPRODUCT(--(Objects!$A$2:$A$300=$A846))&gt;1,"Duplicate ID",IF(OR(NOT(AND(ISNUMBER(B846),N(B846)&gt;=1,N(B846)&lt;=1000,N(B846)=INT(N(B846)))),NOT(AND(ISNUMBER(C846),N(C846)&gt;=0,N(C846)&lt;=1000000000)),NOT(AND(ISNUMBER(D846),N(D846)&gt;=0,N(D846)&lt;=1000000000))),"Check inputs","OK")))))</f>
        <v/>
      </c>
    </row>
    <row r="847" ht="22" customHeight="1" spans="1:5" x14ac:dyDescent="0.25">
      <c r="A847" s="12"/>
      <c r="B847" s="12"/>
      <c r="C847" s="14"/>
      <c r="D847" s="14"/>
      <c r="E847" s="17" t="str">
        <f>IF(COUNTA($A847:$D847)=0,"",IF($A847="","Check ID",IF(SUMPRODUCT(--(Objects!$A$2:$A$300=$A847))=0,"Check ID",IF(SUMPRODUCT(--(Objects!$A$2:$A$300=$A847))&gt;1,"Duplicate ID",IF(OR(NOT(AND(ISNUMBER(B847),N(B847)&gt;=1,N(B847)&lt;=1000,N(B847)=INT(N(B847)))),NOT(AND(ISNUMBER(C847),N(C847)&gt;=0,N(C847)&lt;=1000000000)),NOT(AND(ISNUMBER(D847),N(D847)&gt;=0,N(D847)&lt;=1000000000))),"Check inputs","OK")))))</f>
        <v/>
      </c>
    </row>
    <row r="848" ht="22" customHeight="1" spans="1:5" x14ac:dyDescent="0.25">
      <c r="A848" s="12"/>
      <c r="B848" s="12"/>
      <c r="C848" s="14"/>
      <c r="D848" s="14"/>
      <c r="E848" s="17" t="str">
        <f>IF(COUNTA($A848:$D848)=0,"",IF($A848="","Check ID",IF(SUMPRODUCT(--(Objects!$A$2:$A$300=$A848))=0,"Check ID",IF(SUMPRODUCT(--(Objects!$A$2:$A$300=$A848))&gt;1,"Duplicate ID",IF(OR(NOT(AND(ISNUMBER(B848),N(B848)&gt;=1,N(B848)&lt;=1000,N(B848)=INT(N(B848)))),NOT(AND(ISNUMBER(C848),N(C848)&gt;=0,N(C848)&lt;=1000000000)),NOT(AND(ISNUMBER(D848),N(D848)&gt;=0,N(D848)&lt;=1000000000))),"Check inputs","OK")))))</f>
        <v/>
      </c>
    </row>
    <row r="849" ht="22" customHeight="1" spans="1:5" x14ac:dyDescent="0.25">
      <c r="A849" s="12"/>
      <c r="B849" s="12"/>
      <c r="C849" s="14"/>
      <c r="D849" s="14"/>
      <c r="E849" s="17" t="str">
        <f>IF(COUNTA($A849:$D849)=0,"",IF($A849="","Check ID",IF(SUMPRODUCT(--(Objects!$A$2:$A$300=$A849))=0,"Check ID",IF(SUMPRODUCT(--(Objects!$A$2:$A$300=$A849))&gt;1,"Duplicate ID",IF(OR(NOT(AND(ISNUMBER(B849),N(B849)&gt;=1,N(B849)&lt;=1000,N(B849)=INT(N(B849)))),NOT(AND(ISNUMBER(C849),N(C849)&gt;=0,N(C849)&lt;=1000000000)),NOT(AND(ISNUMBER(D849),N(D849)&gt;=0,N(D849)&lt;=1000000000))),"Check inputs","OK")))))</f>
        <v/>
      </c>
    </row>
    <row r="850" ht="22" customHeight="1" spans="1:5" x14ac:dyDescent="0.25">
      <c r="A850" s="12"/>
      <c r="B850" s="12"/>
      <c r="C850" s="14"/>
      <c r="D850" s="14"/>
      <c r="E850" s="17" t="str">
        <f>IF(COUNTA($A850:$D850)=0,"",IF($A850="","Check ID",IF(SUMPRODUCT(--(Objects!$A$2:$A$300=$A850))=0,"Check ID",IF(SUMPRODUCT(--(Objects!$A$2:$A$300=$A850))&gt;1,"Duplicate ID",IF(OR(NOT(AND(ISNUMBER(B850),N(B850)&gt;=1,N(B850)&lt;=1000,N(B850)=INT(N(B850)))),NOT(AND(ISNUMBER(C850),N(C850)&gt;=0,N(C850)&lt;=1000000000)),NOT(AND(ISNUMBER(D850),N(D850)&gt;=0,N(D850)&lt;=1000000000))),"Check inputs","OK")))))</f>
        <v/>
      </c>
    </row>
    <row r="851" ht="22" customHeight="1" spans="1:5" x14ac:dyDescent="0.25">
      <c r="A851" s="12"/>
      <c r="B851" s="12"/>
      <c r="C851" s="14"/>
      <c r="D851" s="14"/>
      <c r="E851" s="17" t="str">
        <f>IF(COUNTA($A851:$D851)=0,"",IF($A851="","Check ID",IF(SUMPRODUCT(--(Objects!$A$2:$A$300=$A851))=0,"Check ID",IF(SUMPRODUCT(--(Objects!$A$2:$A$300=$A851))&gt;1,"Duplicate ID",IF(OR(NOT(AND(ISNUMBER(B851),N(B851)&gt;=1,N(B851)&lt;=1000,N(B851)=INT(N(B851)))),NOT(AND(ISNUMBER(C851),N(C851)&gt;=0,N(C851)&lt;=1000000000)),NOT(AND(ISNUMBER(D851),N(D851)&gt;=0,N(D851)&lt;=1000000000))),"Check inputs","OK")))))</f>
        <v/>
      </c>
    </row>
    <row r="852" ht="22" customHeight="1" spans="1:5" x14ac:dyDescent="0.25">
      <c r="A852" s="12"/>
      <c r="B852" s="12"/>
      <c r="C852" s="14"/>
      <c r="D852" s="14"/>
      <c r="E852" s="17" t="str">
        <f>IF(COUNTA($A852:$D852)=0,"",IF($A852="","Check ID",IF(SUMPRODUCT(--(Objects!$A$2:$A$300=$A852))=0,"Check ID",IF(SUMPRODUCT(--(Objects!$A$2:$A$300=$A852))&gt;1,"Duplicate ID",IF(OR(NOT(AND(ISNUMBER(B852),N(B852)&gt;=1,N(B852)&lt;=1000,N(B852)=INT(N(B852)))),NOT(AND(ISNUMBER(C852),N(C852)&gt;=0,N(C852)&lt;=1000000000)),NOT(AND(ISNUMBER(D852),N(D852)&gt;=0,N(D852)&lt;=1000000000))),"Check inputs","OK")))))</f>
        <v/>
      </c>
    </row>
    <row r="853" ht="22" customHeight="1" spans="1:5" x14ac:dyDescent="0.25">
      <c r="A853" s="12"/>
      <c r="B853" s="12"/>
      <c r="C853" s="14"/>
      <c r="D853" s="14"/>
      <c r="E853" s="17" t="str">
        <f>IF(COUNTA($A853:$D853)=0,"",IF($A853="","Check ID",IF(SUMPRODUCT(--(Objects!$A$2:$A$300=$A853))=0,"Check ID",IF(SUMPRODUCT(--(Objects!$A$2:$A$300=$A853))&gt;1,"Duplicate ID",IF(OR(NOT(AND(ISNUMBER(B853),N(B853)&gt;=1,N(B853)&lt;=1000,N(B853)=INT(N(B853)))),NOT(AND(ISNUMBER(C853),N(C853)&gt;=0,N(C853)&lt;=1000000000)),NOT(AND(ISNUMBER(D853),N(D853)&gt;=0,N(D853)&lt;=1000000000))),"Check inputs","OK")))))</f>
        <v/>
      </c>
    </row>
    <row r="854" ht="22" customHeight="1" spans="1:5" x14ac:dyDescent="0.25">
      <c r="A854" s="12"/>
      <c r="B854" s="12"/>
      <c r="C854" s="14"/>
      <c r="D854" s="14"/>
      <c r="E854" s="17" t="str">
        <f>IF(COUNTA($A854:$D854)=0,"",IF($A854="","Check ID",IF(SUMPRODUCT(--(Objects!$A$2:$A$300=$A854))=0,"Check ID",IF(SUMPRODUCT(--(Objects!$A$2:$A$300=$A854))&gt;1,"Duplicate ID",IF(OR(NOT(AND(ISNUMBER(B854),N(B854)&gt;=1,N(B854)&lt;=1000,N(B854)=INT(N(B854)))),NOT(AND(ISNUMBER(C854),N(C854)&gt;=0,N(C854)&lt;=1000000000)),NOT(AND(ISNUMBER(D854),N(D854)&gt;=0,N(D854)&lt;=1000000000))),"Check inputs","OK")))))</f>
        <v/>
      </c>
    </row>
    <row r="855" ht="22" customHeight="1" spans="1:5" x14ac:dyDescent="0.25">
      <c r="A855" s="12"/>
      <c r="B855" s="12"/>
      <c r="C855" s="14"/>
      <c r="D855" s="14"/>
      <c r="E855" s="17" t="str">
        <f>IF(COUNTA($A855:$D855)=0,"",IF($A855="","Check ID",IF(SUMPRODUCT(--(Objects!$A$2:$A$300=$A855))=0,"Check ID",IF(SUMPRODUCT(--(Objects!$A$2:$A$300=$A855))&gt;1,"Duplicate ID",IF(OR(NOT(AND(ISNUMBER(B855),N(B855)&gt;=1,N(B855)&lt;=1000,N(B855)=INT(N(B855)))),NOT(AND(ISNUMBER(C855),N(C855)&gt;=0,N(C855)&lt;=1000000000)),NOT(AND(ISNUMBER(D855),N(D855)&gt;=0,N(D855)&lt;=1000000000))),"Check inputs","OK")))))</f>
        <v/>
      </c>
    </row>
    <row r="856" ht="22" customHeight="1" spans="1:5" x14ac:dyDescent="0.25">
      <c r="A856" s="12"/>
      <c r="B856" s="12"/>
      <c r="C856" s="14"/>
      <c r="D856" s="14"/>
      <c r="E856" s="17" t="str">
        <f>IF(COUNTA($A856:$D856)=0,"",IF($A856="","Check ID",IF(SUMPRODUCT(--(Objects!$A$2:$A$300=$A856))=0,"Check ID",IF(SUMPRODUCT(--(Objects!$A$2:$A$300=$A856))&gt;1,"Duplicate ID",IF(OR(NOT(AND(ISNUMBER(B856),N(B856)&gt;=1,N(B856)&lt;=1000,N(B856)=INT(N(B856)))),NOT(AND(ISNUMBER(C856),N(C856)&gt;=0,N(C856)&lt;=1000000000)),NOT(AND(ISNUMBER(D856),N(D856)&gt;=0,N(D856)&lt;=1000000000))),"Check inputs","OK")))))</f>
        <v/>
      </c>
    </row>
    <row r="857" ht="22" customHeight="1" spans="1:5" x14ac:dyDescent="0.25">
      <c r="A857" s="12"/>
      <c r="B857" s="12"/>
      <c r="C857" s="14"/>
      <c r="D857" s="14"/>
      <c r="E857" s="17" t="str">
        <f>IF(COUNTA($A857:$D857)=0,"",IF($A857="","Check ID",IF(SUMPRODUCT(--(Objects!$A$2:$A$300=$A857))=0,"Check ID",IF(SUMPRODUCT(--(Objects!$A$2:$A$300=$A857))&gt;1,"Duplicate ID",IF(OR(NOT(AND(ISNUMBER(B857),N(B857)&gt;=1,N(B857)&lt;=1000,N(B857)=INT(N(B857)))),NOT(AND(ISNUMBER(C857),N(C857)&gt;=0,N(C857)&lt;=1000000000)),NOT(AND(ISNUMBER(D857),N(D857)&gt;=0,N(D857)&lt;=1000000000))),"Check inputs","OK")))))</f>
        <v/>
      </c>
    </row>
    <row r="858" ht="22" customHeight="1" spans="1:5" x14ac:dyDescent="0.25">
      <c r="A858" s="12"/>
      <c r="B858" s="12"/>
      <c r="C858" s="14"/>
      <c r="D858" s="14"/>
      <c r="E858" s="17" t="str">
        <f>IF(COUNTA($A858:$D858)=0,"",IF($A858="","Check ID",IF(SUMPRODUCT(--(Objects!$A$2:$A$300=$A858))=0,"Check ID",IF(SUMPRODUCT(--(Objects!$A$2:$A$300=$A858))&gt;1,"Duplicate ID",IF(OR(NOT(AND(ISNUMBER(B858),N(B858)&gt;=1,N(B858)&lt;=1000,N(B858)=INT(N(B858)))),NOT(AND(ISNUMBER(C858),N(C858)&gt;=0,N(C858)&lt;=1000000000)),NOT(AND(ISNUMBER(D858),N(D858)&gt;=0,N(D858)&lt;=1000000000))),"Check inputs","OK")))))</f>
        <v/>
      </c>
    </row>
    <row r="859" ht="22" customHeight="1" spans="1:5" x14ac:dyDescent="0.25">
      <c r="A859" s="12"/>
      <c r="B859" s="12"/>
      <c r="C859" s="14"/>
      <c r="D859" s="14"/>
      <c r="E859" s="17" t="str">
        <f>IF(COUNTA($A859:$D859)=0,"",IF($A859="","Check ID",IF(SUMPRODUCT(--(Objects!$A$2:$A$300=$A859))=0,"Check ID",IF(SUMPRODUCT(--(Objects!$A$2:$A$300=$A859))&gt;1,"Duplicate ID",IF(OR(NOT(AND(ISNUMBER(B859),N(B859)&gt;=1,N(B859)&lt;=1000,N(B859)=INT(N(B859)))),NOT(AND(ISNUMBER(C859),N(C859)&gt;=0,N(C859)&lt;=1000000000)),NOT(AND(ISNUMBER(D859),N(D859)&gt;=0,N(D859)&lt;=1000000000))),"Check inputs","OK")))))</f>
        <v/>
      </c>
    </row>
    <row r="860" ht="22" customHeight="1" spans="1:5" x14ac:dyDescent="0.25">
      <c r="A860" s="12"/>
      <c r="B860" s="12"/>
      <c r="C860" s="14"/>
      <c r="D860" s="14"/>
      <c r="E860" s="17" t="str">
        <f>IF(COUNTA($A860:$D860)=0,"",IF($A860="","Check ID",IF(SUMPRODUCT(--(Objects!$A$2:$A$300=$A860))=0,"Check ID",IF(SUMPRODUCT(--(Objects!$A$2:$A$300=$A860))&gt;1,"Duplicate ID",IF(OR(NOT(AND(ISNUMBER(B860),N(B860)&gt;=1,N(B860)&lt;=1000,N(B860)=INT(N(B860)))),NOT(AND(ISNUMBER(C860),N(C860)&gt;=0,N(C860)&lt;=1000000000)),NOT(AND(ISNUMBER(D860),N(D860)&gt;=0,N(D860)&lt;=1000000000))),"Check inputs","OK")))))</f>
        <v/>
      </c>
    </row>
    <row r="861" ht="22" customHeight="1" spans="1:5" x14ac:dyDescent="0.25">
      <c r="A861" s="12"/>
      <c r="B861" s="12"/>
      <c r="C861" s="14"/>
      <c r="D861" s="14"/>
      <c r="E861" s="17" t="str">
        <f>IF(COUNTA($A861:$D861)=0,"",IF($A861="","Check ID",IF(SUMPRODUCT(--(Objects!$A$2:$A$300=$A861))=0,"Check ID",IF(SUMPRODUCT(--(Objects!$A$2:$A$300=$A861))&gt;1,"Duplicate ID",IF(OR(NOT(AND(ISNUMBER(B861),N(B861)&gt;=1,N(B861)&lt;=1000,N(B861)=INT(N(B861)))),NOT(AND(ISNUMBER(C861),N(C861)&gt;=0,N(C861)&lt;=1000000000)),NOT(AND(ISNUMBER(D861),N(D861)&gt;=0,N(D861)&lt;=1000000000))),"Check inputs","OK")))))</f>
        <v/>
      </c>
    </row>
    <row r="862" ht="22" customHeight="1" spans="1:5" x14ac:dyDescent="0.25">
      <c r="A862" s="12"/>
      <c r="B862" s="12"/>
      <c r="C862" s="14"/>
      <c r="D862" s="14"/>
      <c r="E862" s="17" t="str">
        <f>IF(COUNTA($A862:$D862)=0,"",IF($A862="","Check ID",IF(SUMPRODUCT(--(Objects!$A$2:$A$300=$A862))=0,"Check ID",IF(SUMPRODUCT(--(Objects!$A$2:$A$300=$A862))&gt;1,"Duplicate ID",IF(OR(NOT(AND(ISNUMBER(B862),N(B862)&gt;=1,N(B862)&lt;=1000,N(B862)=INT(N(B862)))),NOT(AND(ISNUMBER(C862),N(C862)&gt;=0,N(C862)&lt;=1000000000)),NOT(AND(ISNUMBER(D862),N(D862)&gt;=0,N(D862)&lt;=1000000000))),"Check inputs","OK")))))</f>
        <v/>
      </c>
    </row>
    <row r="863" ht="22" customHeight="1" spans="1:5" x14ac:dyDescent="0.25">
      <c r="A863" s="12"/>
      <c r="B863" s="12"/>
      <c r="C863" s="14"/>
      <c r="D863" s="14"/>
      <c r="E863" s="17" t="str">
        <f>IF(COUNTA($A863:$D863)=0,"",IF($A863="","Check ID",IF(SUMPRODUCT(--(Objects!$A$2:$A$300=$A863))=0,"Check ID",IF(SUMPRODUCT(--(Objects!$A$2:$A$300=$A863))&gt;1,"Duplicate ID",IF(OR(NOT(AND(ISNUMBER(B863),N(B863)&gt;=1,N(B863)&lt;=1000,N(B863)=INT(N(B863)))),NOT(AND(ISNUMBER(C863),N(C863)&gt;=0,N(C863)&lt;=1000000000)),NOT(AND(ISNUMBER(D863),N(D863)&gt;=0,N(D863)&lt;=1000000000))),"Check inputs","OK")))))</f>
        <v/>
      </c>
    </row>
    <row r="864" ht="22" customHeight="1" spans="1:5" x14ac:dyDescent="0.25">
      <c r="A864" s="12"/>
      <c r="B864" s="12"/>
      <c r="C864" s="14"/>
      <c r="D864" s="14"/>
      <c r="E864" s="17" t="str">
        <f>IF(COUNTA($A864:$D864)=0,"",IF($A864="","Check ID",IF(SUMPRODUCT(--(Objects!$A$2:$A$300=$A864))=0,"Check ID",IF(SUMPRODUCT(--(Objects!$A$2:$A$300=$A864))&gt;1,"Duplicate ID",IF(OR(NOT(AND(ISNUMBER(B864),N(B864)&gt;=1,N(B864)&lt;=1000,N(B864)=INT(N(B864)))),NOT(AND(ISNUMBER(C864),N(C864)&gt;=0,N(C864)&lt;=1000000000)),NOT(AND(ISNUMBER(D864),N(D864)&gt;=0,N(D864)&lt;=1000000000))),"Check inputs","OK")))))</f>
        <v/>
      </c>
    </row>
    <row r="865" ht="22" customHeight="1" spans="1:5" x14ac:dyDescent="0.25">
      <c r="A865" s="12"/>
      <c r="B865" s="12"/>
      <c r="C865" s="14"/>
      <c r="D865" s="14"/>
      <c r="E865" s="17" t="str">
        <f>IF(COUNTA($A865:$D865)=0,"",IF($A865="","Check ID",IF(SUMPRODUCT(--(Objects!$A$2:$A$300=$A865))=0,"Check ID",IF(SUMPRODUCT(--(Objects!$A$2:$A$300=$A865))&gt;1,"Duplicate ID",IF(OR(NOT(AND(ISNUMBER(B865),N(B865)&gt;=1,N(B865)&lt;=1000,N(B865)=INT(N(B865)))),NOT(AND(ISNUMBER(C865),N(C865)&gt;=0,N(C865)&lt;=1000000000)),NOT(AND(ISNUMBER(D865),N(D865)&gt;=0,N(D865)&lt;=1000000000))),"Check inputs","OK")))))</f>
        <v/>
      </c>
    </row>
    <row r="866" ht="22" customHeight="1" spans="1:5" x14ac:dyDescent="0.25">
      <c r="A866" s="12"/>
      <c r="B866" s="12"/>
      <c r="C866" s="14"/>
      <c r="D866" s="14"/>
      <c r="E866" s="17" t="str">
        <f>IF(COUNTA($A866:$D866)=0,"",IF($A866="","Check ID",IF(SUMPRODUCT(--(Objects!$A$2:$A$300=$A866))=0,"Check ID",IF(SUMPRODUCT(--(Objects!$A$2:$A$300=$A866))&gt;1,"Duplicate ID",IF(OR(NOT(AND(ISNUMBER(B866),N(B866)&gt;=1,N(B866)&lt;=1000,N(B866)=INT(N(B866)))),NOT(AND(ISNUMBER(C866),N(C866)&gt;=0,N(C866)&lt;=1000000000)),NOT(AND(ISNUMBER(D866),N(D866)&gt;=0,N(D866)&lt;=1000000000))),"Check inputs","OK")))))</f>
        <v/>
      </c>
    </row>
    <row r="867" ht="22" customHeight="1" spans="1:5" x14ac:dyDescent="0.25">
      <c r="A867" s="12"/>
      <c r="B867" s="12"/>
      <c r="C867" s="14"/>
      <c r="D867" s="14"/>
      <c r="E867" s="17" t="str">
        <f>IF(COUNTA($A867:$D867)=0,"",IF($A867="","Check ID",IF(SUMPRODUCT(--(Objects!$A$2:$A$300=$A867))=0,"Check ID",IF(SUMPRODUCT(--(Objects!$A$2:$A$300=$A867))&gt;1,"Duplicate ID",IF(OR(NOT(AND(ISNUMBER(B867),N(B867)&gt;=1,N(B867)&lt;=1000,N(B867)=INT(N(B867)))),NOT(AND(ISNUMBER(C867),N(C867)&gt;=0,N(C867)&lt;=1000000000)),NOT(AND(ISNUMBER(D867),N(D867)&gt;=0,N(D867)&lt;=1000000000))),"Check inputs","OK")))))</f>
        <v/>
      </c>
    </row>
    <row r="868" ht="22" customHeight="1" spans="1:5" x14ac:dyDescent="0.25">
      <c r="A868" s="12"/>
      <c r="B868" s="12"/>
      <c r="C868" s="14"/>
      <c r="D868" s="14"/>
      <c r="E868" s="17" t="str">
        <f>IF(COUNTA($A868:$D868)=0,"",IF($A868="","Check ID",IF(SUMPRODUCT(--(Objects!$A$2:$A$300=$A868))=0,"Check ID",IF(SUMPRODUCT(--(Objects!$A$2:$A$300=$A868))&gt;1,"Duplicate ID",IF(OR(NOT(AND(ISNUMBER(B868),N(B868)&gt;=1,N(B868)&lt;=1000,N(B868)=INT(N(B868)))),NOT(AND(ISNUMBER(C868),N(C868)&gt;=0,N(C868)&lt;=1000000000)),NOT(AND(ISNUMBER(D868),N(D868)&gt;=0,N(D868)&lt;=1000000000))),"Check inputs","OK")))))</f>
        <v/>
      </c>
    </row>
    <row r="869" ht="22" customHeight="1" spans="1:5" x14ac:dyDescent="0.25">
      <c r="A869" s="12"/>
      <c r="B869" s="12"/>
      <c r="C869" s="14"/>
      <c r="D869" s="14"/>
      <c r="E869" s="17" t="str">
        <f>IF(COUNTA($A869:$D869)=0,"",IF($A869="","Check ID",IF(SUMPRODUCT(--(Objects!$A$2:$A$300=$A869))=0,"Check ID",IF(SUMPRODUCT(--(Objects!$A$2:$A$300=$A869))&gt;1,"Duplicate ID",IF(OR(NOT(AND(ISNUMBER(B869),N(B869)&gt;=1,N(B869)&lt;=1000,N(B869)=INT(N(B869)))),NOT(AND(ISNUMBER(C869),N(C869)&gt;=0,N(C869)&lt;=1000000000)),NOT(AND(ISNUMBER(D869),N(D869)&gt;=0,N(D869)&lt;=1000000000))),"Check inputs","OK")))))</f>
        <v/>
      </c>
    </row>
    <row r="870" ht="22" customHeight="1" spans="1:5" x14ac:dyDescent="0.25">
      <c r="A870" s="12"/>
      <c r="B870" s="12"/>
      <c r="C870" s="14"/>
      <c r="D870" s="14"/>
      <c r="E870" s="17" t="str">
        <f>IF(COUNTA($A870:$D870)=0,"",IF($A870="","Check ID",IF(SUMPRODUCT(--(Objects!$A$2:$A$300=$A870))=0,"Check ID",IF(SUMPRODUCT(--(Objects!$A$2:$A$300=$A870))&gt;1,"Duplicate ID",IF(OR(NOT(AND(ISNUMBER(B870),N(B870)&gt;=1,N(B870)&lt;=1000,N(B870)=INT(N(B870)))),NOT(AND(ISNUMBER(C870),N(C870)&gt;=0,N(C870)&lt;=1000000000)),NOT(AND(ISNUMBER(D870),N(D870)&gt;=0,N(D870)&lt;=1000000000))),"Check inputs","OK")))))</f>
        <v/>
      </c>
    </row>
    <row r="871" ht="22" customHeight="1" spans="1:5" x14ac:dyDescent="0.25">
      <c r="A871" s="12"/>
      <c r="B871" s="12"/>
      <c r="C871" s="14"/>
      <c r="D871" s="14"/>
      <c r="E871" s="17" t="str">
        <f>IF(COUNTA($A871:$D871)=0,"",IF($A871="","Check ID",IF(SUMPRODUCT(--(Objects!$A$2:$A$300=$A871))=0,"Check ID",IF(SUMPRODUCT(--(Objects!$A$2:$A$300=$A871))&gt;1,"Duplicate ID",IF(OR(NOT(AND(ISNUMBER(B871),N(B871)&gt;=1,N(B871)&lt;=1000,N(B871)=INT(N(B871)))),NOT(AND(ISNUMBER(C871),N(C871)&gt;=0,N(C871)&lt;=1000000000)),NOT(AND(ISNUMBER(D871),N(D871)&gt;=0,N(D871)&lt;=1000000000))),"Check inputs","OK")))))</f>
        <v/>
      </c>
    </row>
    <row r="872" ht="22" customHeight="1" spans="1:5" x14ac:dyDescent="0.25">
      <c r="A872" s="12"/>
      <c r="B872" s="12"/>
      <c r="C872" s="14"/>
      <c r="D872" s="14"/>
      <c r="E872" s="17" t="str">
        <f>IF(COUNTA($A872:$D872)=0,"",IF($A872="","Check ID",IF(SUMPRODUCT(--(Objects!$A$2:$A$300=$A872))=0,"Check ID",IF(SUMPRODUCT(--(Objects!$A$2:$A$300=$A872))&gt;1,"Duplicate ID",IF(OR(NOT(AND(ISNUMBER(B872),N(B872)&gt;=1,N(B872)&lt;=1000,N(B872)=INT(N(B872)))),NOT(AND(ISNUMBER(C872),N(C872)&gt;=0,N(C872)&lt;=1000000000)),NOT(AND(ISNUMBER(D872),N(D872)&gt;=0,N(D872)&lt;=1000000000))),"Check inputs","OK")))))</f>
        <v/>
      </c>
    </row>
    <row r="873" ht="22" customHeight="1" spans="1:5" x14ac:dyDescent="0.25">
      <c r="A873" s="12"/>
      <c r="B873" s="12"/>
      <c r="C873" s="14"/>
      <c r="D873" s="14"/>
      <c r="E873" s="17" t="str">
        <f>IF(COUNTA($A873:$D873)=0,"",IF($A873="","Check ID",IF(SUMPRODUCT(--(Objects!$A$2:$A$300=$A873))=0,"Check ID",IF(SUMPRODUCT(--(Objects!$A$2:$A$300=$A873))&gt;1,"Duplicate ID",IF(OR(NOT(AND(ISNUMBER(B873),N(B873)&gt;=1,N(B873)&lt;=1000,N(B873)=INT(N(B873)))),NOT(AND(ISNUMBER(C873),N(C873)&gt;=0,N(C873)&lt;=1000000000)),NOT(AND(ISNUMBER(D873),N(D873)&gt;=0,N(D873)&lt;=1000000000))),"Check inputs","OK")))))</f>
        <v/>
      </c>
    </row>
    <row r="874" ht="22" customHeight="1" spans="1:5" x14ac:dyDescent="0.25">
      <c r="A874" s="12"/>
      <c r="B874" s="12"/>
      <c r="C874" s="14"/>
      <c r="D874" s="14"/>
      <c r="E874" s="17" t="str">
        <f>IF(COUNTA($A874:$D874)=0,"",IF($A874="","Check ID",IF(SUMPRODUCT(--(Objects!$A$2:$A$300=$A874))=0,"Check ID",IF(SUMPRODUCT(--(Objects!$A$2:$A$300=$A874))&gt;1,"Duplicate ID",IF(OR(NOT(AND(ISNUMBER(B874),N(B874)&gt;=1,N(B874)&lt;=1000,N(B874)=INT(N(B874)))),NOT(AND(ISNUMBER(C874),N(C874)&gt;=0,N(C874)&lt;=1000000000)),NOT(AND(ISNUMBER(D874),N(D874)&gt;=0,N(D874)&lt;=1000000000))),"Check inputs","OK")))))</f>
        <v/>
      </c>
    </row>
    <row r="875" ht="22" customHeight="1" spans="1:5" x14ac:dyDescent="0.25">
      <c r="A875" s="12"/>
      <c r="B875" s="12"/>
      <c r="C875" s="14"/>
      <c r="D875" s="14"/>
      <c r="E875" s="17" t="str">
        <f>IF(COUNTA($A875:$D875)=0,"",IF($A875="","Check ID",IF(SUMPRODUCT(--(Objects!$A$2:$A$300=$A875))=0,"Check ID",IF(SUMPRODUCT(--(Objects!$A$2:$A$300=$A875))&gt;1,"Duplicate ID",IF(OR(NOT(AND(ISNUMBER(B875),N(B875)&gt;=1,N(B875)&lt;=1000,N(B875)=INT(N(B875)))),NOT(AND(ISNUMBER(C875),N(C875)&gt;=0,N(C875)&lt;=1000000000)),NOT(AND(ISNUMBER(D875),N(D875)&gt;=0,N(D875)&lt;=1000000000))),"Check inputs","OK")))))</f>
        <v/>
      </c>
    </row>
    <row r="876" ht="22" customHeight="1" spans="1:5" x14ac:dyDescent="0.25">
      <c r="A876" s="12"/>
      <c r="B876" s="12"/>
      <c r="C876" s="14"/>
      <c r="D876" s="14"/>
      <c r="E876" s="17" t="str">
        <f>IF(COUNTA($A876:$D876)=0,"",IF($A876="","Check ID",IF(SUMPRODUCT(--(Objects!$A$2:$A$300=$A876))=0,"Check ID",IF(SUMPRODUCT(--(Objects!$A$2:$A$300=$A876))&gt;1,"Duplicate ID",IF(OR(NOT(AND(ISNUMBER(B876),N(B876)&gt;=1,N(B876)&lt;=1000,N(B876)=INT(N(B876)))),NOT(AND(ISNUMBER(C876),N(C876)&gt;=0,N(C876)&lt;=1000000000)),NOT(AND(ISNUMBER(D876),N(D876)&gt;=0,N(D876)&lt;=1000000000))),"Check inputs","OK")))))</f>
        <v/>
      </c>
    </row>
    <row r="877" ht="22" customHeight="1" spans="1:5" x14ac:dyDescent="0.25">
      <c r="A877" s="12"/>
      <c r="B877" s="12"/>
      <c r="C877" s="14"/>
      <c r="D877" s="14"/>
      <c r="E877" s="17" t="str">
        <f>IF(COUNTA($A877:$D877)=0,"",IF($A877="","Check ID",IF(SUMPRODUCT(--(Objects!$A$2:$A$300=$A877))=0,"Check ID",IF(SUMPRODUCT(--(Objects!$A$2:$A$300=$A877))&gt;1,"Duplicate ID",IF(OR(NOT(AND(ISNUMBER(B877),N(B877)&gt;=1,N(B877)&lt;=1000,N(B877)=INT(N(B877)))),NOT(AND(ISNUMBER(C877),N(C877)&gt;=0,N(C877)&lt;=1000000000)),NOT(AND(ISNUMBER(D877),N(D877)&gt;=0,N(D877)&lt;=1000000000))),"Check inputs","OK")))))</f>
        <v/>
      </c>
    </row>
    <row r="878" ht="22" customHeight="1" spans="1:5" x14ac:dyDescent="0.25">
      <c r="A878" s="12"/>
      <c r="B878" s="12"/>
      <c r="C878" s="14"/>
      <c r="D878" s="14"/>
      <c r="E878" s="17" t="str">
        <f>IF(COUNTA($A878:$D878)=0,"",IF($A878="","Check ID",IF(SUMPRODUCT(--(Objects!$A$2:$A$300=$A878))=0,"Check ID",IF(SUMPRODUCT(--(Objects!$A$2:$A$300=$A878))&gt;1,"Duplicate ID",IF(OR(NOT(AND(ISNUMBER(B878),N(B878)&gt;=1,N(B878)&lt;=1000,N(B878)=INT(N(B878)))),NOT(AND(ISNUMBER(C878),N(C878)&gt;=0,N(C878)&lt;=1000000000)),NOT(AND(ISNUMBER(D878),N(D878)&gt;=0,N(D878)&lt;=1000000000))),"Check inputs","OK")))))</f>
        <v/>
      </c>
    </row>
    <row r="879" ht="22" customHeight="1" spans="1:5" x14ac:dyDescent="0.25">
      <c r="A879" s="12"/>
      <c r="B879" s="12"/>
      <c r="C879" s="14"/>
      <c r="D879" s="14"/>
      <c r="E879" s="17" t="str">
        <f>IF(COUNTA($A879:$D879)=0,"",IF($A879="","Check ID",IF(SUMPRODUCT(--(Objects!$A$2:$A$300=$A879))=0,"Check ID",IF(SUMPRODUCT(--(Objects!$A$2:$A$300=$A879))&gt;1,"Duplicate ID",IF(OR(NOT(AND(ISNUMBER(B879),N(B879)&gt;=1,N(B879)&lt;=1000,N(B879)=INT(N(B879)))),NOT(AND(ISNUMBER(C879),N(C879)&gt;=0,N(C879)&lt;=1000000000)),NOT(AND(ISNUMBER(D879),N(D879)&gt;=0,N(D879)&lt;=1000000000))),"Check inputs","OK")))))</f>
        <v/>
      </c>
    </row>
    <row r="880" ht="22" customHeight="1" spans="1:5" x14ac:dyDescent="0.25">
      <c r="A880" s="12"/>
      <c r="B880" s="12"/>
      <c r="C880" s="14"/>
      <c r="D880" s="14"/>
      <c r="E880" s="17" t="str">
        <f>IF(COUNTA($A880:$D880)=0,"",IF($A880="","Check ID",IF(SUMPRODUCT(--(Objects!$A$2:$A$300=$A880))=0,"Check ID",IF(SUMPRODUCT(--(Objects!$A$2:$A$300=$A880))&gt;1,"Duplicate ID",IF(OR(NOT(AND(ISNUMBER(B880),N(B880)&gt;=1,N(B880)&lt;=1000,N(B880)=INT(N(B880)))),NOT(AND(ISNUMBER(C880),N(C880)&gt;=0,N(C880)&lt;=1000000000)),NOT(AND(ISNUMBER(D880),N(D880)&gt;=0,N(D880)&lt;=1000000000))),"Check inputs","OK")))))</f>
        <v/>
      </c>
    </row>
    <row r="881" ht="22" customHeight="1" spans="1:5" x14ac:dyDescent="0.25">
      <c r="A881" s="12"/>
      <c r="B881" s="12"/>
      <c r="C881" s="14"/>
      <c r="D881" s="14"/>
      <c r="E881" s="17" t="str">
        <f>IF(COUNTA($A881:$D881)=0,"",IF($A881="","Check ID",IF(SUMPRODUCT(--(Objects!$A$2:$A$300=$A881))=0,"Check ID",IF(SUMPRODUCT(--(Objects!$A$2:$A$300=$A881))&gt;1,"Duplicate ID",IF(OR(NOT(AND(ISNUMBER(B881),N(B881)&gt;=1,N(B881)&lt;=1000,N(B881)=INT(N(B881)))),NOT(AND(ISNUMBER(C881),N(C881)&gt;=0,N(C881)&lt;=1000000000)),NOT(AND(ISNUMBER(D881),N(D881)&gt;=0,N(D881)&lt;=1000000000))),"Check inputs","OK")))))</f>
        <v/>
      </c>
    </row>
    <row r="882" ht="22" customHeight="1" spans="1:5" x14ac:dyDescent="0.25">
      <c r="A882" s="12"/>
      <c r="B882" s="12"/>
      <c r="C882" s="14"/>
      <c r="D882" s="14"/>
      <c r="E882" s="17" t="str">
        <f>IF(COUNTA($A882:$D882)=0,"",IF($A882="","Check ID",IF(SUMPRODUCT(--(Objects!$A$2:$A$300=$A882))=0,"Check ID",IF(SUMPRODUCT(--(Objects!$A$2:$A$300=$A882))&gt;1,"Duplicate ID",IF(OR(NOT(AND(ISNUMBER(B882),N(B882)&gt;=1,N(B882)&lt;=1000,N(B882)=INT(N(B882)))),NOT(AND(ISNUMBER(C882),N(C882)&gt;=0,N(C882)&lt;=1000000000)),NOT(AND(ISNUMBER(D882),N(D882)&gt;=0,N(D882)&lt;=1000000000))),"Check inputs","OK")))))</f>
        <v/>
      </c>
    </row>
    <row r="883" ht="22" customHeight="1" spans="1:5" x14ac:dyDescent="0.25">
      <c r="A883" s="12"/>
      <c r="B883" s="12"/>
      <c r="C883" s="14"/>
      <c r="D883" s="14"/>
      <c r="E883" s="17" t="str">
        <f>IF(COUNTA($A883:$D883)=0,"",IF($A883="","Check ID",IF(SUMPRODUCT(--(Objects!$A$2:$A$300=$A883))=0,"Check ID",IF(SUMPRODUCT(--(Objects!$A$2:$A$300=$A883))&gt;1,"Duplicate ID",IF(OR(NOT(AND(ISNUMBER(B883),N(B883)&gt;=1,N(B883)&lt;=1000,N(B883)=INT(N(B883)))),NOT(AND(ISNUMBER(C883),N(C883)&gt;=0,N(C883)&lt;=1000000000)),NOT(AND(ISNUMBER(D883),N(D883)&gt;=0,N(D883)&lt;=1000000000))),"Check inputs","OK")))))</f>
        <v/>
      </c>
    </row>
    <row r="884" ht="22" customHeight="1" spans="1:5" x14ac:dyDescent="0.25">
      <c r="A884" s="12"/>
      <c r="B884" s="12"/>
      <c r="C884" s="14"/>
      <c r="D884" s="14"/>
      <c r="E884" s="17" t="str">
        <f>IF(COUNTA($A884:$D884)=0,"",IF($A884="","Check ID",IF(SUMPRODUCT(--(Objects!$A$2:$A$300=$A884))=0,"Check ID",IF(SUMPRODUCT(--(Objects!$A$2:$A$300=$A884))&gt;1,"Duplicate ID",IF(OR(NOT(AND(ISNUMBER(B884),N(B884)&gt;=1,N(B884)&lt;=1000,N(B884)=INT(N(B884)))),NOT(AND(ISNUMBER(C884),N(C884)&gt;=0,N(C884)&lt;=1000000000)),NOT(AND(ISNUMBER(D884),N(D884)&gt;=0,N(D884)&lt;=1000000000))),"Check inputs","OK")))))</f>
        <v/>
      </c>
    </row>
    <row r="885" ht="22" customHeight="1" spans="1:5" x14ac:dyDescent="0.25">
      <c r="A885" s="12"/>
      <c r="B885" s="12"/>
      <c r="C885" s="14"/>
      <c r="D885" s="14"/>
      <c r="E885" s="17" t="str">
        <f>IF(COUNTA($A885:$D885)=0,"",IF($A885="","Check ID",IF(SUMPRODUCT(--(Objects!$A$2:$A$300=$A885))=0,"Check ID",IF(SUMPRODUCT(--(Objects!$A$2:$A$300=$A885))&gt;1,"Duplicate ID",IF(OR(NOT(AND(ISNUMBER(B885),N(B885)&gt;=1,N(B885)&lt;=1000,N(B885)=INT(N(B885)))),NOT(AND(ISNUMBER(C885),N(C885)&gt;=0,N(C885)&lt;=1000000000)),NOT(AND(ISNUMBER(D885),N(D885)&gt;=0,N(D885)&lt;=1000000000))),"Check inputs","OK")))))</f>
        <v/>
      </c>
    </row>
    <row r="886" ht="22" customHeight="1" spans="1:5" x14ac:dyDescent="0.25">
      <c r="A886" s="12"/>
      <c r="B886" s="12"/>
      <c r="C886" s="14"/>
      <c r="D886" s="14"/>
      <c r="E886" s="17" t="str">
        <f>IF(COUNTA($A886:$D886)=0,"",IF($A886="","Check ID",IF(SUMPRODUCT(--(Objects!$A$2:$A$300=$A886))=0,"Check ID",IF(SUMPRODUCT(--(Objects!$A$2:$A$300=$A886))&gt;1,"Duplicate ID",IF(OR(NOT(AND(ISNUMBER(B886),N(B886)&gt;=1,N(B886)&lt;=1000,N(B886)=INT(N(B886)))),NOT(AND(ISNUMBER(C886),N(C886)&gt;=0,N(C886)&lt;=1000000000)),NOT(AND(ISNUMBER(D886),N(D886)&gt;=0,N(D886)&lt;=1000000000))),"Check inputs","OK")))))</f>
        <v/>
      </c>
    </row>
    <row r="887" ht="22" customHeight="1" spans="1:5" x14ac:dyDescent="0.25">
      <c r="A887" s="12"/>
      <c r="B887" s="12"/>
      <c r="C887" s="14"/>
      <c r="D887" s="14"/>
      <c r="E887" s="17" t="str">
        <f>IF(COUNTA($A887:$D887)=0,"",IF($A887="","Check ID",IF(SUMPRODUCT(--(Objects!$A$2:$A$300=$A887))=0,"Check ID",IF(SUMPRODUCT(--(Objects!$A$2:$A$300=$A887))&gt;1,"Duplicate ID",IF(OR(NOT(AND(ISNUMBER(B887),N(B887)&gt;=1,N(B887)&lt;=1000,N(B887)=INT(N(B887)))),NOT(AND(ISNUMBER(C887),N(C887)&gt;=0,N(C887)&lt;=1000000000)),NOT(AND(ISNUMBER(D887),N(D887)&gt;=0,N(D887)&lt;=1000000000))),"Check inputs","OK")))))</f>
        <v/>
      </c>
    </row>
    <row r="888" ht="22" customHeight="1" spans="1:5" x14ac:dyDescent="0.25">
      <c r="A888" s="12"/>
      <c r="B888" s="12"/>
      <c r="C888" s="14"/>
      <c r="D888" s="14"/>
      <c r="E888" s="17" t="str">
        <f>IF(COUNTA($A888:$D888)=0,"",IF($A888="","Check ID",IF(SUMPRODUCT(--(Objects!$A$2:$A$300=$A888))=0,"Check ID",IF(SUMPRODUCT(--(Objects!$A$2:$A$300=$A888))&gt;1,"Duplicate ID",IF(OR(NOT(AND(ISNUMBER(B888),N(B888)&gt;=1,N(B888)&lt;=1000,N(B888)=INT(N(B888)))),NOT(AND(ISNUMBER(C888),N(C888)&gt;=0,N(C888)&lt;=1000000000)),NOT(AND(ISNUMBER(D888),N(D888)&gt;=0,N(D888)&lt;=1000000000))),"Check inputs","OK")))))</f>
        <v/>
      </c>
    </row>
    <row r="889" ht="22" customHeight="1" spans="1:5" x14ac:dyDescent="0.25">
      <c r="A889" s="12"/>
      <c r="B889" s="12"/>
      <c r="C889" s="14"/>
      <c r="D889" s="14"/>
      <c r="E889" s="17" t="str">
        <f>IF(COUNTA($A889:$D889)=0,"",IF($A889="","Check ID",IF(SUMPRODUCT(--(Objects!$A$2:$A$300=$A889))=0,"Check ID",IF(SUMPRODUCT(--(Objects!$A$2:$A$300=$A889))&gt;1,"Duplicate ID",IF(OR(NOT(AND(ISNUMBER(B889),N(B889)&gt;=1,N(B889)&lt;=1000,N(B889)=INT(N(B889)))),NOT(AND(ISNUMBER(C889),N(C889)&gt;=0,N(C889)&lt;=1000000000)),NOT(AND(ISNUMBER(D889),N(D889)&gt;=0,N(D889)&lt;=1000000000))),"Check inputs","OK")))))</f>
        <v/>
      </c>
    </row>
    <row r="890" ht="22" customHeight="1" spans="1:5" x14ac:dyDescent="0.25">
      <c r="A890" s="12"/>
      <c r="B890" s="12"/>
      <c r="C890" s="14"/>
      <c r="D890" s="14"/>
      <c r="E890" s="17" t="str">
        <f>IF(COUNTA($A890:$D890)=0,"",IF($A890="","Check ID",IF(SUMPRODUCT(--(Objects!$A$2:$A$300=$A890))=0,"Check ID",IF(SUMPRODUCT(--(Objects!$A$2:$A$300=$A890))&gt;1,"Duplicate ID",IF(OR(NOT(AND(ISNUMBER(B890),N(B890)&gt;=1,N(B890)&lt;=1000,N(B890)=INT(N(B890)))),NOT(AND(ISNUMBER(C890),N(C890)&gt;=0,N(C890)&lt;=1000000000)),NOT(AND(ISNUMBER(D890),N(D890)&gt;=0,N(D890)&lt;=1000000000))),"Check inputs","OK")))))</f>
        <v/>
      </c>
    </row>
    <row r="891" ht="22" customHeight="1" spans="1:5" x14ac:dyDescent="0.25">
      <c r="A891" s="12"/>
      <c r="B891" s="12"/>
      <c r="C891" s="14"/>
      <c r="D891" s="14"/>
      <c r="E891" s="17" t="str">
        <f>IF(COUNTA($A891:$D891)=0,"",IF($A891="","Check ID",IF(SUMPRODUCT(--(Objects!$A$2:$A$300=$A891))=0,"Check ID",IF(SUMPRODUCT(--(Objects!$A$2:$A$300=$A891))&gt;1,"Duplicate ID",IF(OR(NOT(AND(ISNUMBER(B891),N(B891)&gt;=1,N(B891)&lt;=1000,N(B891)=INT(N(B891)))),NOT(AND(ISNUMBER(C891),N(C891)&gt;=0,N(C891)&lt;=1000000000)),NOT(AND(ISNUMBER(D891),N(D891)&gt;=0,N(D891)&lt;=1000000000))),"Check inputs","OK")))))</f>
        <v/>
      </c>
    </row>
    <row r="892" ht="22" customHeight="1" spans="1:5" x14ac:dyDescent="0.25">
      <c r="A892" s="12"/>
      <c r="B892" s="12"/>
      <c r="C892" s="14"/>
      <c r="D892" s="14"/>
      <c r="E892" s="17" t="str">
        <f>IF(COUNTA($A892:$D892)=0,"",IF($A892="","Check ID",IF(SUMPRODUCT(--(Objects!$A$2:$A$300=$A892))=0,"Check ID",IF(SUMPRODUCT(--(Objects!$A$2:$A$300=$A892))&gt;1,"Duplicate ID",IF(OR(NOT(AND(ISNUMBER(B892),N(B892)&gt;=1,N(B892)&lt;=1000,N(B892)=INT(N(B892)))),NOT(AND(ISNUMBER(C892),N(C892)&gt;=0,N(C892)&lt;=1000000000)),NOT(AND(ISNUMBER(D892),N(D892)&gt;=0,N(D892)&lt;=1000000000))),"Check inputs","OK")))))</f>
        <v/>
      </c>
    </row>
    <row r="893" ht="22" customHeight="1" spans="1:5" x14ac:dyDescent="0.25">
      <c r="A893" s="12"/>
      <c r="B893" s="12"/>
      <c r="C893" s="14"/>
      <c r="D893" s="14"/>
      <c r="E893" s="17" t="str">
        <f>IF(COUNTA($A893:$D893)=0,"",IF($A893="","Check ID",IF(SUMPRODUCT(--(Objects!$A$2:$A$300=$A893))=0,"Check ID",IF(SUMPRODUCT(--(Objects!$A$2:$A$300=$A893))&gt;1,"Duplicate ID",IF(OR(NOT(AND(ISNUMBER(B893),N(B893)&gt;=1,N(B893)&lt;=1000,N(B893)=INT(N(B893)))),NOT(AND(ISNUMBER(C893),N(C893)&gt;=0,N(C893)&lt;=1000000000)),NOT(AND(ISNUMBER(D893),N(D893)&gt;=0,N(D893)&lt;=1000000000))),"Check inputs","OK")))))</f>
        <v/>
      </c>
    </row>
    <row r="894" ht="22" customHeight="1" spans="1:5" x14ac:dyDescent="0.25">
      <c r="A894" s="12"/>
      <c r="B894" s="12"/>
      <c r="C894" s="14"/>
      <c r="D894" s="14"/>
      <c r="E894" s="17" t="str">
        <f>IF(COUNTA($A894:$D894)=0,"",IF($A894="","Check ID",IF(SUMPRODUCT(--(Objects!$A$2:$A$300=$A894))=0,"Check ID",IF(SUMPRODUCT(--(Objects!$A$2:$A$300=$A894))&gt;1,"Duplicate ID",IF(OR(NOT(AND(ISNUMBER(B894),N(B894)&gt;=1,N(B894)&lt;=1000,N(B894)=INT(N(B894)))),NOT(AND(ISNUMBER(C894),N(C894)&gt;=0,N(C894)&lt;=1000000000)),NOT(AND(ISNUMBER(D894),N(D894)&gt;=0,N(D894)&lt;=1000000000))),"Check inputs","OK")))))</f>
        <v/>
      </c>
    </row>
    <row r="895" ht="22" customHeight="1" spans="1:5" x14ac:dyDescent="0.25">
      <c r="A895" s="12"/>
      <c r="B895" s="12"/>
      <c r="C895" s="14"/>
      <c r="D895" s="14"/>
      <c r="E895" s="17" t="str">
        <f>IF(COUNTA($A895:$D895)=0,"",IF($A895="","Check ID",IF(SUMPRODUCT(--(Objects!$A$2:$A$300=$A895))=0,"Check ID",IF(SUMPRODUCT(--(Objects!$A$2:$A$300=$A895))&gt;1,"Duplicate ID",IF(OR(NOT(AND(ISNUMBER(B895),N(B895)&gt;=1,N(B895)&lt;=1000,N(B895)=INT(N(B895)))),NOT(AND(ISNUMBER(C895),N(C895)&gt;=0,N(C895)&lt;=1000000000)),NOT(AND(ISNUMBER(D895),N(D895)&gt;=0,N(D895)&lt;=1000000000))),"Check inputs","OK")))))</f>
        <v/>
      </c>
    </row>
    <row r="896" ht="22" customHeight="1" spans="1:5" x14ac:dyDescent="0.25">
      <c r="A896" s="12"/>
      <c r="B896" s="12"/>
      <c r="C896" s="14"/>
      <c r="D896" s="14"/>
      <c r="E896" s="17" t="str">
        <f>IF(COUNTA($A896:$D896)=0,"",IF($A896="","Check ID",IF(SUMPRODUCT(--(Objects!$A$2:$A$300=$A896))=0,"Check ID",IF(SUMPRODUCT(--(Objects!$A$2:$A$300=$A896))&gt;1,"Duplicate ID",IF(OR(NOT(AND(ISNUMBER(B896),N(B896)&gt;=1,N(B896)&lt;=1000,N(B896)=INT(N(B896)))),NOT(AND(ISNUMBER(C896),N(C896)&gt;=0,N(C896)&lt;=1000000000)),NOT(AND(ISNUMBER(D896),N(D896)&gt;=0,N(D896)&lt;=1000000000))),"Check inputs","OK")))))</f>
        <v/>
      </c>
    </row>
    <row r="897" ht="22" customHeight="1" spans="1:5" x14ac:dyDescent="0.25">
      <c r="A897" s="12"/>
      <c r="B897" s="12"/>
      <c r="C897" s="14"/>
      <c r="D897" s="14"/>
      <c r="E897" s="17" t="str">
        <f>IF(COUNTA($A897:$D897)=0,"",IF($A897="","Check ID",IF(SUMPRODUCT(--(Objects!$A$2:$A$300=$A897))=0,"Check ID",IF(SUMPRODUCT(--(Objects!$A$2:$A$300=$A897))&gt;1,"Duplicate ID",IF(OR(NOT(AND(ISNUMBER(B897),N(B897)&gt;=1,N(B897)&lt;=1000,N(B897)=INT(N(B897)))),NOT(AND(ISNUMBER(C897),N(C897)&gt;=0,N(C897)&lt;=1000000000)),NOT(AND(ISNUMBER(D897),N(D897)&gt;=0,N(D897)&lt;=1000000000))),"Check inputs","OK")))))</f>
        <v/>
      </c>
    </row>
    <row r="898" ht="22" customHeight="1" spans="1:5" x14ac:dyDescent="0.25">
      <c r="A898" s="12"/>
      <c r="B898" s="12"/>
      <c r="C898" s="14"/>
      <c r="D898" s="14"/>
      <c r="E898" s="17" t="str">
        <f>IF(COUNTA($A898:$D898)=0,"",IF($A898="","Check ID",IF(SUMPRODUCT(--(Objects!$A$2:$A$300=$A898))=0,"Check ID",IF(SUMPRODUCT(--(Objects!$A$2:$A$300=$A898))&gt;1,"Duplicate ID",IF(OR(NOT(AND(ISNUMBER(B898),N(B898)&gt;=1,N(B898)&lt;=1000,N(B898)=INT(N(B898)))),NOT(AND(ISNUMBER(C898),N(C898)&gt;=0,N(C898)&lt;=1000000000)),NOT(AND(ISNUMBER(D898),N(D898)&gt;=0,N(D898)&lt;=1000000000))),"Check inputs","OK")))))</f>
        <v/>
      </c>
    </row>
    <row r="899" ht="22" customHeight="1" spans="1:5" x14ac:dyDescent="0.25">
      <c r="A899" s="12"/>
      <c r="B899" s="12"/>
      <c r="C899" s="14"/>
      <c r="D899" s="14"/>
      <c r="E899" s="17" t="str">
        <f>IF(COUNTA($A899:$D899)=0,"",IF($A899="","Check ID",IF(SUMPRODUCT(--(Objects!$A$2:$A$300=$A899))=0,"Check ID",IF(SUMPRODUCT(--(Objects!$A$2:$A$300=$A899))&gt;1,"Duplicate ID",IF(OR(NOT(AND(ISNUMBER(B899),N(B899)&gt;=1,N(B899)&lt;=1000,N(B899)=INT(N(B899)))),NOT(AND(ISNUMBER(C899),N(C899)&gt;=0,N(C899)&lt;=1000000000)),NOT(AND(ISNUMBER(D899),N(D899)&gt;=0,N(D899)&lt;=1000000000))),"Check inputs","OK")))))</f>
        <v/>
      </c>
    </row>
    <row r="900" ht="22" customHeight="1" spans="1:5" x14ac:dyDescent="0.25">
      <c r="A900" s="12"/>
      <c r="B900" s="12"/>
      <c r="C900" s="14"/>
      <c r="D900" s="14"/>
      <c r="E900" s="17" t="str">
        <f>IF(COUNTA($A900:$D900)=0,"",IF($A900="","Check ID",IF(SUMPRODUCT(--(Objects!$A$2:$A$300=$A900))=0,"Check ID",IF(SUMPRODUCT(--(Objects!$A$2:$A$300=$A900))&gt;1,"Duplicate ID",IF(OR(NOT(AND(ISNUMBER(B900),N(B900)&gt;=1,N(B900)&lt;=1000,N(B900)=INT(N(B900)))),NOT(AND(ISNUMBER(C900),N(C900)&gt;=0,N(C900)&lt;=1000000000)),NOT(AND(ISNUMBER(D900),N(D900)&gt;=0,N(D900)&lt;=1000000000))),"Check inputs","OK")))))</f>
        <v/>
      </c>
    </row>
    <row r="901" ht="22" customHeight="1" spans="1:5" x14ac:dyDescent="0.25">
      <c r="A901" s="12"/>
      <c r="B901" s="12"/>
      <c r="C901" s="14"/>
      <c r="D901" s="14"/>
      <c r="E901" s="17" t="str">
        <f>IF(COUNTA($A901:$D901)=0,"",IF($A901="","Check ID",IF(SUMPRODUCT(--(Objects!$A$2:$A$300=$A901))=0,"Check ID",IF(SUMPRODUCT(--(Objects!$A$2:$A$300=$A901))&gt;1,"Duplicate ID",IF(OR(NOT(AND(ISNUMBER(B901),N(B901)&gt;=1,N(B901)&lt;=1000,N(B901)=INT(N(B901)))),NOT(AND(ISNUMBER(C901),N(C901)&gt;=0,N(C901)&lt;=1000000000)),NOT(AND(ISNUMBER(D901),N(D901)&gt;=0,N(D901)&lt;=1000000000))),"Check inputs","OK")))))</f>
        <v/>
      </c>
    </row>
    <row r="902" ht="22" customHeight="1" spans="1:5" x14ac:dyDescent="0.25">
      <c r="A902" s="12"/>
      <c r="B902" s="12"/>
      <c r="C902" s="14"/>
      <c r="D902" s="14"/>
      <c r="E902" s="17" t="str">
        <f>IF(COUNTA($A902:$D902)=0,"",IF($A902="","Check ID",IF(SUMPRODUCT(--(Objects!$A$2:$A$300=$A902))=0,"Check ID",IF(SUMPRODUCT(--(Objects!$A$2:$A$300=$A902))&gt;1,"Duplicate ID",IF(OR(NOT(AND(ISNUMBER(B902),N(B902)&gt;=1,N(B902)&lt;=1000,N(B902)=INT(N(B902)))),NOT(AND(ISNUMBER(C902),N(C902)&gt;=0,N(C902)&lt;=1000000000)),NOT(AND(ISNUMBER(D902),N(D902)&gt;=0,N(D902)&lt;=1000000000))),"Check inputs","OK")))))</f>
        <v/>
      </c>
    </row>
    <row r="903" ht="22" customHeight="1" spans="1:5" x14ac:dyDescent="0.25">
      <c r="A903" s="12"/>
      <c r="B903" s="12"/>
      <c r="C903" s="14"/>
      <c r="D903" s="14"/>
      <c r="E903" s="17" t="str">
        <f>IF(COUNTA($A903:$D903)=0,"",IF($A903="","Check ID",IF(SUMPRODUCT(--(Objects!$A$2:$A$300=$A903))=0,"Check ID",IF(SUMPRODUCT(--(Objects!$A$2:$A$300=$A903))&gt;1,"Duplicate ID",IF(OR(NOT(AND(ISNUMBER(B903),N(B903)&gt;=1,N(B903)&lt;=1000,N(B903)=INT(N(B903)))),NOT(AND(ISNUMBER(C903),N(C903)&gt;=0,N(C903)&lt;=1000000000)),NOT(AND(ISNUMBER(D903),N(D903)&gt;=0,N(D903)&lt;=1000000000))),"Check inputs","OK")))))</f>
        <v/>
      </c>
    </row>
    <row r="904" ht="22" customHeight="1" spans="1:5" x14ac:dyDescent="0.25">
      <c r="A904" s="12"/>
      <c r="B904" s="12"/>
      <c r="C904" s="14"/>
      <c r="D904" s="14"/>
      <c r="E904" s="17" t="str">
        <f>IF(COUNTA($A904:$D904)=0,"",IF($A904="","Check ID",IF(SUMPRODUCT(--(Objects!$A$2:$A$300=$A904))=0,"Check ID",IF(SUMPRODUCT(--(Objects!$A$2:$A$300=$A904))&gt;1,"Duplicate ID",IF(OR(NOT(AND(ISNUMBER(B904),N(B904)&gt;=1,N(B904)&lt;=1000,N(B904)=INT(N(B904)))),NOT(AND(ISNUMBER(C904),N(C904)&gt;=0,N(C904)&lt;=1000000000)),NOT(AND(ISNUMBER(D904),N(D904)&gt;=0,N(D904)&lt;=1000000000))),"Check inputs","OK")))))</f>
        <v/>
      </c>
    </row>
    <row r="905" ht="22" customHeight="1" spans="1:5" x14ac:dyDescent="0.25">
      <c r="A905" s="12"/>
      <c r="B905" s="12"/>
      <c r="C905" s="14"/>
      <c r="D905" s="14"/>
      <c r="E905" s="17" t="str">
        <f>IF(COUNTA($A905:$D905)=0,"",IF($A905="","Check ID",IF(SUMPRODUCT(--(Objects!$A$2:$A$300=$A905))=0,"Check ID",IF(SUMPRODUCT(--(Objects!$A$2:$A$300=$A905))&gt;1,"Duplicate ID",IF(OR(NOT(AND(ISNUMBER(B905),N(B905)&gt;=1,N(B905)&lt;=1000,N(B905)=INT(N(B905)))),NOT(AND(ISNUMBER(C905),N(C905)&gt;=0,N(C905)&lt;=1000000000)),NOT(AND(ISNUMBER(D905),N(D905)&gt;=0,N(D905)&lt;=1000000000))),"Check inputs","OK")))))</f>
        <v/>
      </c>
    </row>
    <row r="906" ht="22" customHeight="1" spans="1:5" x14ac:dyDescent="0.25">
      <c r="A906" s="12"/>
      <c r="B906" s="12"/>
      <c r="C906" s="14"/>
      <c r="D906" s="14"/>
      <c r="E906" s="17" t="str">
        <f>IF(COUNTA($A906:$D906)=0,"",IF($A906="","Check ID",IF(SUMPRODUCT(--(Objects!$A$2:$A$300=$A906))=0,"Check ID",IF(SUMPRODUCT(--(Objects!$A$2:$A$300=$A906))&gt;1,"Duplicate ID",IF(OR(NOT(AND(ISNUMBER(B906),N(B906)&gt;=1,N(B906)&lt;=1000,N(B906)=INT(N(B906)))),NOT(AND(ISNUMBER(C906),N(C906)&gt;=0,N(C906)&lt;=1000000000)),NOT(AND(ISNUMBER(D906),N(D906)&gt;=0,N(D906)&lt;=1000000000))),"Check inputs","OK")))))</f>
        <v/>
      </c>
    </row>
    <row r="907" ht="22" customHeight="1" spans="1:5" x14ac:dyDescent="0.25">
      <c r="A907" s="12"/>
      <c r="B907" s="12"/>
      <c r="C907" s="14"/>
      <c r="D907" s="14"/>
      <c r="E907" s="17" t="str">
        <f>IF(COUNTA($A907:$D907)=0,"",IF($A907="","Check ID",IF(SUMPRODUCT(--(Objects!$A$2:$A$300=$A907))=0,"Check ID",IF(SUMPRODUCT(--(Objects!$A$2:$A$300=$A907))&gt;1,"Duplicate ID",IF(OR(NOT(AND(ISNUMBER(B907),N(B907)&gt;=1,N(B907)&lt;=1000,N(B907)=INT(N(B907)))),NOT(AND(ISNUMBER(C907),N(C907)&gt;=0,N(C907)&lt;=1000000000)),NOT(AND(ISNUMBER(D907),N(D907)&gt;=0,N(D907)&lt;=1000000000))),"Check inputs","OK")))))</f>
        <v/>
      </c>
    </row>
    <row r="908" ht="22" customHeight="1" spans="1:5" x14ac:dyDescent="0.25">
      <c r="A908" s="12"/>
      <c r="B908" s="12"/>
      <c r="C908" s="14"/>
      <c r="D908" s="14"/>
      <c r="E908" s="17" t="str">
        <f>IF(COUNTA($A908:$D908)=0,"",IF($A908="","Check ID",IF(SUMPRODUCT(--(Objects!$A$2:$A$300=$A908))=0,"Check ID",IF(SUMPRODUCT(--(Objects!$A$2:$A$300=$A908))&gt;1,"Duplicate ID",IF(OR(NOT(AND(ISNUMBER(B908),N(B908)&gt;=1,N(B908)&lt;=1000,N(B908)=INT(N(B908)))),NOT(AND(ISNUMBER(C908),N(C908)&gt;=0,N(C908)&lt;=1000000000)),NOT(AND(ISNUMBER(D908),N(D908)&gt;=0,N(D908)&lt;=1000000000))),"Check inputs","OK")))))</f>
        <v/>
      </c>
    </row>
    <row r="909" ht="22" customHeight="1" spans="1:5" x14ac:dyDescent="0.25">
      <c r="A909" s="12"/>
      <c r="B909" s="12"/>
      <c r="C909" s="14"/>
      <c r="D909" s="14"/>
      <c r="E909" s="17" t="str">
        <f>IF(COUNTA($A909:$D909)=0,"",IF($A909="","Check ID",IF(SUMPRODUCT(--(Objects!$A$2:$A$300=$A909))=0,"Check ID",IF(SUMPRODUCT(--(Objects!$A$2:$A$300=$A909))&gt;1,"Duplicate ID",IF(OR(NOT(AND(ISNUMBER(B909),N(B909)&gt;=1,N(B909)&lt;=1000,N(B909)=INT(N(B909)))),NOT(AND(ISNUMBER(C909),N(C909)&gt;=0,N(C909)&lt;=1000000000)),NOT(AND(ISNUMBER(D909),N(D909)&gt;=0,N(D909)&lt;=1000000000))),"Check inputs","OK")))))</f>
        <v/>
      </c>
    </row>
    <row r="910" ht="22" customHeight="1" spans="1:5" x14ac:dyDescent="0.25">
      <c r="A910" s="12"/>
      <c r="B910" s="12"/>
      <c r="C910" s="14"/>
      <c r="D910" s="14"/>
      <c r="E910" s="17" t="str">
        <f>IF(COUNTA($A910:$D910)=0,"",IF($A910="","Check ID",IF(SUMPRODUCT(--(Objects!$A$2:$A$300=$A910))=0,"Check ID",IF(SUMPRODUCT(--(Objects!$A$2:$A$300=$A910))&gt;1,"Duplicate ID",IF(OR(NOT(AND(ISNUMBER(B910),N(B910)&gt;=1,N(B910)&lt;=1000,N(B910)=INT(N(B910)))),NOT(AND(ISNUMBER(C910),N(C910)&gt;=0,N(C910)&lt;=1000000000)),NOT(AND(ISNUMBER(D910),N(D910)&gt;=0,N(D910)&lt;=1000000000))),"Check inputs","OK")))))</f>
        <v/>
      </c>
    </row>
    <row r="911" ht="22" customHeight="1" spans="1:5" x14ac:dyDescent="0.25">
      <c r="A911" s="12"/>
      <c r="B911" s="12"/>
      <c r="C911" s="14"/>
      <c r="D911" s="14"/>
      <c r="E911" s="17" t="str">
        <f>IF(COUNTA($A911:$D911)=0,"",IF($A911="","Check ID",IF(SUMPRODUCT(--(Objects!$A$2:$A$300=$A911))=0,"Check ID",IF(SUMPRODUCT(--(Objects!$A$2:$A$300=$A911))&gt;1,"Duplicate ID",IF(OR(NOT(AND(ISNUMBER(B911),N(B911)&gt;=1,N(B911)&lt;=1000,N(B911)=INT(N(B911)))),NOT(AND(ISNUMBER(C911),N(C911)&gt;=0,N(C911)&lt;=1000000000)),NOT(AND(ISNUMBER(D911),N(D911)&gt;=0,N(D911)&lt;=1000000000))),"Check inputs","OK")))))</f>
        <v/>
      </c>
    </row>
    <row r="912" ht="22" customHeight="1" spans="1:5" x14ac:dyDescent="0.25">
      <c r="A912" s="12"/>
      <c r="B912" s="12"/>
      <c r="C912" s="14"/>
      <c r="D912" s="14"/>
      <c r="E912" s="17" t="str">
        <f>IF(COUNTA($A912:$D912)=0,"",IF($A912="","Check ID",IF(SUMPRODUCT(--(Objects!$A$2:$A$300=$A912))=0,"Check ID",IF(SUMPRODUCT(--(Objects!$A$2:$A$300=$A912))&gt;1,"Duplicate ID",IF(OR(NOT(AND(ISNUMBER(B912),N(B912)&gt;=1,N(B912)&lt;=1000,N(B912)=INT(N(B912)))),NOT(AND(ISNUMBER(C912),N(C912)&gt;=0,N(C912)&lt;=1000000000)),NOT(AND(ISNUMBER(D912),N(D912)&gt;=0,N(D912)&lt;=1000000000))),"Check inputs","OK")))))</f>
        <v/>
      </c>
    </row>
    <row r="913" ht="22" customHeight="1" spans="1:5" x14ac:dyDescent="0.25">
      <c r="A913" s="12"/>
      <c r="B913" s="12"/>
      <c r="C913" s="14"/>
      <c r="D913" s="14"/>
      <c r="E913" s="17" t="str">
        <f>IF(COUNTA($A913:$D913)=0,"",IF($A913="","Check ID",IF(SUMPRODUCT(--(Objects!$A$2:$A$300=$A913))=0,"Check ID",IF(SUMPRODUCT(--(Objects!$A$2:$A$300=$A913))&gt;1,"Duplicate ID",IF(OR(NOT(AND(ISNUMBER(B913),N(B913)&gt;=1,N(B913)&lt;=1000,N(B913)=INT(N(B913)))),NOT(AND(ISNUMBER(C913),N(C913)&gt;=0,N(C913)&lt;=1000000000)),NOT(AND(ISNUMBER(D913),N(D913)&gt;=0,N(D913)&lt;=1000000000))),"Check inputs","OK")))))</f>
        <v/>
      </c>
    </row>
    <row r="914" ht="22" customHeight="1" spans="1:5" x14ac:dyDescent="0.25">
      <c r="A914" s="12"/>
      <c r="B914" s="12"/>
      <c r="C914" s="14"/>
      <c r="D914" s="14"/>
      <c r="E914" s="17" t="str">
        <f>IF(COUNTA($A914:$D914)=0,"",IF($A914="","Check ID",IF(SUMPRODUCT(--(Objects!$A$2:$A$300=$A914))=0,"Check ID",IF(SUMPRODUCT(--(Objects!$A$2:$A$300=$A914))&gt;1,"Duplicate ID",IF(OR(NOT(AND(ISNUMBER(B914),N(B914)&gt;=1,N(B914)&lt;=1000,N(B914)=INT(N(B914)))),NOT(AND(ISNUMBER(C914),N(C914)&gt;=0,N(C914)&lt;=1000000000)),NOT(AND(ISNUMBER(D914),N(D914)&gt;=0,N(D914)&lt;=1000000000))),"Check inputs","OK")))))</f>
        <v/>
      </c>
    </row>
    <row r="915" ht="22" customHeight="1" spans="1:5" x14ac:dyDescent="0.25">
      <c r="A915" s="12"/>
      <c r="B915" s="12"/>
      <c r="C915" s="14"/>
      <c r="D915" s="14"/>
      <c r="E915" s="17" t="str">
        <f>IF(COUNTA($A915:$D915)=0,"",IF($A915="","Check ID",IF(SUMPRODUCT(--(Objects!$A$2:$A$300=$A915))=0,"Check ID",IF(SUMPRODUCT(--(Objects!$A$2:$A$300=$A915))&gt;1,"Duplicate ID",IF(OR(NOT(AND(ISNUMBER(B915),N(B915)&gt;=1,N(B915)&lt;=1000,N(B915)=INT(N(B915)))),NOT(AND(ISNUMBER(C915),N(C915)&gt;=0,N(C915)&lt;=1000000000)),NOT(AND(ISNUMBER(D915),N(D915)&gt;=0,N(D915)&lt;=1000000000))),"Check inputs","OK")))))</f>
        <v/>
      </c>
    </row>
    <row r="916" ht="22" customHeight="1" spans="1:5" x14ac:dyDescent="0.25">
      <c r="A916" s="12"/>
      <c r="B916" s="12"/>
      <c r="C916" s="14"/>
      <c r="D916" s="14"/>
      <c r="E916" s="17" t="str">
        <f>IF(COUNTA($A916:$D916)=0,"",IF($A916="","Check ID",IF(SUMPRODUCT(--(Objects!$A$2:$A$300=$A916))=0,"Check ID",IF(SUMPRODUCT(--(Objects!$A$2:$A$300=$A916))&gt;1,"Duplicate ID",IF(OR(NOT(AND(ISNUMBER(B916),N(B916)&gt;=1,N(B916)&lt;=1000,N(B916)=INT(N(B916)))),NOT(AND(ISNUMBER(C916),N(C916)&gt;=0,N(C916)&lt;=1000000000)),NOT(AND(ISNUMBER(D916),N(D916)&gt;=0,N(D916)&lt;=1000000000))),"Check inputs","OK")))))</f>
        <v/>
      </c>
    </row>
    <row r="917" ht="22" customHeight="1" spans="1:5" x14ac:dyDescent="0.25">
      <c r="A917" s="12"/>
      <c r="B917" s="12"/>
      <c r="C917" s="14"/>
      <c r="D917" s="14"/>
      <c r="E917" s="17" t="str">
        <f>IF(COUNTA($A917:$D917)=0,"",IF($A917="","Check ID",IF(SUMPRODUCT(--(Objects!$A$2:$A$300=$A917))=0,"Check ID",IF(SUMPRODUCT(--(Objects!$A$2:$A$300=$A917))&gt;1,"Duplicate ID",IF(OR(NOT(AND(ISNUMBER(B917),N(B917)&gt;=1,N(B917)&lt;=1000,N(B917)=INT(N(B917)))),NOT(AND(ISNUMBER(C917),N(C917)&gt;=0,N(C917)&lt;=1000000000)),NOT(AND(ISNUMBER(D917),N(D917)&gt;=0,N(D917)&lt;=1000000000))),"Check inputs","OK")))))</f>
        <v/>
      </c>
    </row>
    <row r="918" ht="22" customHeight="1" spans="1:5" x14ac:dyDescent="0.25">
      <c r="A918" s="12"/>
      <c r="B918" s="12"/>
      <c r="C918" s="14"/>
      <c r="D918" s="14"/>
      <c r="E918" s="17" t="str">
        <f>IF(COUNTA($A918:$D918)=0,"",IF($A918="","Check ID",IF(SUMPRODUCT(--(Objects!$A$2:$A$300=$A918))=0,"Check ID",IF(SUMPRODUCT(--(Objects!$A$2:$A$300=$A918))&gt;1,"Duplicate ID",IF(OR(NOT(AND(ISNUMBER(B918),N(B918)&gt;=1,N(B918)&lt;=1000,N(B918)=INT(N(B918)))),NOT(AND(ISNUMBER(C918),N(C918)&gt;=0,N(C918)&lt;=1000000000)),NOT(AND(ISNUMBER(D918),N(D918)&gt;=0,N(D918)&lt;=1000000000))),"Check inputs","OK")))))</f>
        <v/>
      </c>
    </row>
    <row r="919" ht="22" customHeight="1" spans="1:5" x14ac:dyDescent="0.25">
      <c r="A919" s="12"/>
      <c r="B919" s="12"/>
      <c r="C919" s="14"/>
      <c r="D919" s="14"/>
      <c r="E919" s="17" t="str">
        <f>IF(COUNTA($A919:$D919)=0,"",IF($A919="","Check ID",IF(SUMPRODUCT(--(Objects!$A$2:$A$300=$A919))=0,"Check ID",IF(SUMPRODUCT(--(Objects!$A$2:$A$300=$A919))&gt;1,"Duplicate ID",IF(OR(NOT(AND(ISNUMBER(B919),N(B919)&gt;=1,N(B919)&lt;=1000,N(B919)=INT(N(B919)))),NOT(AND(ISNUMBER(C919),N(C919)&gt;=0,N(C919)&lt;=1000000000)),NOT(AND(ISNUMBER(D919),N(D919)&gt;=0,N(D919)&lt;=1000000000))),"Check inputs","OK")))))</f>
        <v/>
      </c>
    </row>
    <row r="920" ht="22" customHeight="1" spans="1:5" x14ac:dyDescent="0.25">
      <c r="A920" s="12"/>
      <c r="B920" s="12"/>
      <c r="C920" s="14"/>
      <c r="D920" s="14"/>
      <c r="E920" s="17" t="str">
        <f>IF(COUNTA($A920:$D920)=0,"",IF($A920="","Check ID",IF(SUMPRODUCT(--(Objects!$A$2:$A$300=$A920))=0,"Check ID",IF(SUMPRODUCT(--(Objects!$A$2:$A$300=$A920))&gt;1,"Duplicate ID",IF(OR(NOT(AND(ISNUMBER(B920),N(B920)&gt;=1,N(B920)&lt;=1000,N(B920)=INT(N(B920)))),NOT(AND(ISNUMBER(C920),N(C920)&gt;=0,N(C920)&lt;=1000000000)),NOT(AND(ISNUMBER(D920),N(D920)&gt;=0,N(D920)&lt;=1000000000))),"Check inputs","OK")))))</f>
        <v/>
      </c>
    </row>
    <row r="921" ht="22" customHeight="1" spans="1:5" x14ac:dyDescent="0.25">
      <c r="A921" s="12"/>
      <c r="B921" s="12"/>
      <c r="C921" s="14"/>
      <c r="D921" s="14"/>
      <c r="E921" s="17" t="str">
        <f>IF(COUNTA($A921:$D921)=0,"",IF($A921="","Check ID",IF(SUMPRODUCT(--(Objects!$A$2:$A$300=$A921))=0,"Check ID",IF(SUMPRODUCT(--(Objects!$A$2:$A$300=$A921))&gt;1,"Duplicate ID",IF(OR(NOT(AND(ISNUMBER(B921),N(B921)&gt;=1,N(B921)&lt;=1000,N(B921)=INT(N(B921)))),NOT(AND(ISNUMBER(C921),N(C921)&gt;=0,N(C921)&lt;=1000000000)),NOT(AND(ISNUMBER(D921),N(D921)&gt;=0,N(D921)&lt;=1000000000))),"Check inputs","OK")))))</f>
        <v/>
      </c>
    </row>
    <row r="922" ht="22" customHeight="1" spans="1:5" x14ac:dyDescent="0.25">
      <c r="A922" s="12"/>
      <c r="B922" s="12"/>
      <c r="C922" s="14"/>
      <c r="D922" s="14"/>
      <c r="E922" s="17" t="str">
        <f>IF(COUNTA($A922:$D922)=0,"",IF($A922="","Check ID",IF(SUMPRODUCT(--(Objects!$A$2:$A$300=$A922))=0,"Check ID",IF(SUMPRODUCT(--(Objects!$A$2:$A$300=$A922))&gt;1,"Duplicate ID",IF(OR(NOT(AND(ISNUMBER(B922),N(B922)&gt;=1,N(B922)&lt;=1000,N(B922)=INT(N(B922)))),NOT(AND(ISNUMBER(C922),N(C922)&gt;=0,N(C922)&lt;=1000000000)),NOT(AND(ISNUMBER(D922),N(D922)&gt;=0,N(D922)&lt;=1000000000))),"Check inputs","OK")))))</f>
        <v/>
      </c>
    </row>
    <row r="923" ht="22" customHeight="1" spans="1:5" x14ac:dyDescent="0.25">
      <c r="A923" s="12"/>
      <c r="B923" s="12"/>
      <c r="C923" s="14"/>
      <c r="D923" s="14"/>
      <c r="E923" s="17" t="str">
        <f>IF(COUNTA($A923:$D923)=0,"",IF($A923="","Check ID",IF(SUMPRODUCT(--(Objects!$A$2:$A$300=$A923))=0,"Check ID",IF(SUMPRODUCT(--(Objects!$A$2:$A$300=$A923))&gt;1,"Duplicate ID",IF(OR(NOT(AND(ISNUMBER(B923),N(B923)&gt;=1,N(B923)&lt;=1000,N(B923)=INT(N(B923)))),NOT(AND(ISNUMBER(C923),N(C923)&gt;=0,N(C923)&lt;=1000000000)),NOT(AND(ISNUMBER(D923),N(D923)&gt;=0,N(D923)&lt;=1000000000))),"Check inputs","OK")))))</f>
        <v/>
      </c>
    </row>
    <row r="924" ht="22" customHeight="1" spans="1:5" x14ac:dyDescent="0.25">
      <c r="A924" s="12"/>
      <c r="B924" s="12"/>
      <c r="C924" s="14"/>
      <c r="D924" s="14"/>
      <c r="E924" s="17" t="str">
        <f>IF(COUNTA($A924:$D924)=0,"",IF($A924="","Check ID",IF(SUMPRODUCT(--(Objects!$A$2:$A$300=$A924))=0,"Check ID",IF(SUMPRODUCT(--(Objects!$A$2:$A$300=$A924))&gt;1,"Duplicate ID",IF(OR(NOT(AND(ISNUMBER(B924),N(B924)&gt;=1,N(B924)&lt;=1000,N(B924)=INT(N(B924)))),NOT(AND(ISNUMBER(C924),N(C924)&gt;=0,N(C924)&lt;=1000000000)),NOT(AND(ISNUMBER(D924),N(D924)&gt;=0,N(D924)&lt;=1000000000))),"Check inputs","OK")))))</f>
        <v/>
      </c>
    </row>
    <row r="925" ht="22" customHeight="1" spans="1:5" x14ac:dyDescent="0.25">
      <c r="A925" s="12"/>
      <c r="B925" s="12"/>
      <c r="C925" s="14"/>
      <c r="D925" s="14"/>
      <c r="E925" s="17" t="str">
        <f>IF(COUNTA($A925:$D925)=0,"",IF($A925="","Check ID",IF(SUMPRODUCT(--(Objects!$A$2:$A$300=$A925))=0,"Check ID",IF(SUMPRODUCT(--(Objects!$A$2:$A$300=$A925))&gt;1,"Duplicate ID",IF(OR(NOT(AND(ISNUMBER(B925),N(B925)&gt;=1,N(B925)&lt;=1000,N(B925)=INT(N(B925)))),NOT(AND(ISNUMBER(C925),N(C925)&gt;=0,N(C925)&lt;=1000000000)),NOT(AND(ISNUMBER(D925),N(D925)&gt;=0,N(D925)&lt;=1000000000))),"Check inputs","OK")))))</f>
        <v/>
      </c>
    </row>
    <row r="926" ht="22" customHeight="1" spans="1:5" x14ac:dyDescent="0.25">
      <c r="A926" s="12"/>
      <c r="B926" s="12"/>
      <c r="C926" s="14"/>
      <c r="D926" s="14"/>
      <c r="E926" s="17" t="str">
        <f>IF(COUNTA($A926:$D926)=0,"",IF($A926="","Check ID",IF(SUMPRODUCT(--(Objects!$A$2:$A$300=$A926))=0,"Check ID",IF(SUMPRODUCT(--(Objects!$A$2:$A$300=$A926))&gt;1,"Duplicate ID",IF(OR(NOT(AND(ISNUMBER(B926),N(B926)&gt;=1,N(B926)&lt;=1000,N(B926)=INT(N(B926)))),NOT(AND(ISNUMBER(C926),N(C926)&gt;=0,N(C926)&lt;=1000000000)),NOT(AND(ISNUMBER(D926),N(D926)&gt;=0,N(D926)&lt;=1000000000))),"Check inputs","OK")))))</f>
        <v/>
      </c>
    </row>
    <row r="927" ht="22" customHeight="1" spans="1:5" x14ac:dyDescent="0.25">
      <c r="A927" s="12"/>
      <c r="B927" s="12"/>
      <c r="C927" s="14"/>
      <c r="D927" s="14"/>
      <c r="E927" s="17" t="str">
        <f>IF(COUNTA($A927:$D927)=0,"",IF($A927="","Check ID",IF(SUMPRODUCT(--(Objects!$A$2:$A$300=$A927))=0,"Check ID",IF(SUMPRODUCT(--(Objects!$A$2:$A$300=$A927))&gt;1,"Duplicate ID",IF(OR(NOT(AND(ISNUMBER(B927),N(B927)&gt;=1,N(B927)&lt;=1000,N(B927)=INT(N(B927)))),NOT(AND(ISNUMBER(C927),N(C927)&gt;=0,N(C927)&lt;=1000000000)),NOT(AND(ISNUMBER(D927),N(D927)&gt;=0,N(D927)&lt;=1000000000))),"Check inputs","OK")))))</f>
        <v/>
      </c>
    </row>
    <row r="928" ht="22" customHeight="1" spans="1:5" x14ac:dyDescent="0.25">
      <c r="A928" s="12"/>
      <c r="B928" s="12"/>
      <c r="C928" s="14"/>
      <c r="D928" s="14"/>
      <c r="E928" s="17" t="str">
        <f>IF(COUNTA($A928:$D928)=0,"",IF($A928="","Check ID",IF(SUMPRODUCT(--(Objects!$A$2:$A$300=$A928))=0,"Check ID",IF(SUMPRODUCT(--(Objects!$A$2:$A$300=$A928))&gt;1,"Duplicate ID",IF(OR(NOT(AND(ISNUMBER(B928),N(B928)&gt;=1,N(B928)&lt;=1000,N(B928)=INT(N(B928)))),NOT(AND(ISNUMBER(C928),N(C928)&gt;=0,N(C928)&lt;=1000000000)),NOT(AND(ISNUMBER(D928),N(D928)&gt;=0,N(D928)&lt;=1000000000))),"Check inputs","OK")))))</f>
        <v/>
      </c>
    </row>
    <row r="929" ht="22" customHeight="1" spans="1:5" x14ac:dyDescent="0.25">
      <c r="A929" s="12"/>
      <c r="B929" s="12"/>
      <c r="C929" s="14"/>
      <c r="D929" s="14"/>
      <c r="E929" s="17" t="str">
        <f>IF(COUNTA($A929:$D929)=0,"",IF($A929="","Check ID",IF(SUMPRODUCT(--(Objects!$A$2:$A$300=$A929))=0,"Check ID",IF(SUMPRODUCT(--(Objects!$A$2:$A$300=$A929))&gt;1,"Duplicate ID",IF(OR(NOT(AND(ISNUMBER(B929),N(B929)&gt;=1,N(B929)&lt;=1000,N(B929)=INT(N(B929)))),NOT(AND(ISNUMBER(C929),N(C929)&gt;=0,N(C929)&lt;=1000000000)),NOT(AND(ISNUMBER(D929),N(D929)&gt;=0,N(D929)&lt;=1000000000))),"Check inputs","OK")))))</f>
        <v/>
      </c>
    </row>
    <row r="930" ht="22" customHeight="1" spans="1:5" x14ac:dyDescent="0.25">
      <c r="A930" s="12"/>
      <c r="B930" s="12"/>
      <c r="C930" s="14"/>
      <c r="D930" s="14"/>
      <c r="E930" s="17" t="str">
        <f>IF(COUNTA($A930:$D930)=0,"",IF($A930="","Check ID",IF(SUMPRODUCT(--(Objects!$A$2:$A$300=$A930))=0,"Check ID",IF(SUMPRODUCT(--(Objects!$A$2:$A$300=$A930))&gt;1,"Duplicate ID",IF(OR(NOT(AND(ISNUMBER(B930),N(B930)&gt;=1,N(B930)&lt;=1000,N(B930)=INT(N(B930)))),NOT(AND(ISNUMBER(C930),N(C930)&gt;=0,N(C930)&lt;=1000000000)),NOT(AND(ISNUMBER(D930),N(D930)&gt;=0,N(D930)&lt;=1000000000))),"Check inputs","OK")))))</f>
        <v/>
      </c>
    </row>
    <row r="931" ht="22" customHeight="1" spans="1:5" x14ac:dyDescent="0.25">
      <c r="A931" s="12"/>
      <c r="B931" s="12"/>
      <c r="C931" s="14"/>
      <c r="D931" s="14"/>
      <c r="E931" s="17" t="str">
        <f>IF(COUNTA($A931:$D931)=0,"",IF($A931="","Check ID",IF(SUMPRODUCT(--(Objects!$A$2:$A$300=$A931))=0,"Check ID",IF(SUMPRODUCT(--(Objects!$A$2:$A$300=$A931))&gt;1,"Duplicate ID",IF(OR(NOT(AND(ISNUMBER(B931),N(B931)&gt;=1,N(B931)&lt;=1000,N(B931)=INT(N(B931)))),NOT(AND(ISNUMBER(C931),N(C931)&gt;=0,N(C931)&lt;=1000000000)),NOT(AND(ISNUMBER(D931),N(D931)&gt;=0,N(D931)&lt;=1000000000))),"Check inputs","OK")))))</f>
        <v/>
      </c>
    </row>
    <row r="932" ht="22" customHeight="1" spans="1:5" x14ac:dyDescent="0.25">
      <c r="A932" s="12"/>
      <c r="B932" s="12"/>
      <c r="C932" s="14"/>
      <c r="D932" s="14"/>
      <c r="E932" s="17" t="str">
        <f>IF(COUNTA($A932:$D932)=0,"",IF($A932="","Check ID",IF(SUMPRODUCT(--(Objects!$A$2:$A$300=$A932))=0,"Check ID",IF(SUMPRODUCT(--(Objects!$A$2:$A$300=$A932))&gt;1,"Duplicate ID",IF(OR(NOT(AND(ISNUMBER(B932),N(B932)&gt;=1,N(B932)&lt;=1000,N(B932)=INT(N(B932)))),NOT(AND(ISNUMBER(C932),N(C932)&gt;=0,N(C932)&lt;=1000000000)),NOT(AND(ISNUMBER(D932),N(D932)&gt;=0,N(D932)&lt;=1000000000))),"Check inputs","OK")))))</f>
        <v/>
      </c>
    </row>
    <row r="933" ht="22" customHeight="1" spans="1:5" x14ac:dyDescent="0.25">
      <c r="A933" s="12"/>
      <c r="B933" s="12"/>
      <c r="C933" s="14"/>
      <c r="D933" s="14"/>
      <c r="E933" s="17" t="str">
        <f>IF(COUNTA($A933:$D933)=0,"",IF($A933="","Check ID",IF(SUMPRODUCT(--(Objects!$A$2:$A$300=$A933))=0,"Check ID",IF(SUMPRODUCT(--(Objects!$A$2:$A$300=$A933))&gt;1,"Duplicate ID",IF(OR(NOT(AND(ISNUMBER(B933),N(B933)&gt;=1,N(B933)&lt;=1000,N(B933)=INT(N(B933)))),NOT(AND(ISNUMBER(C933),N(C933)&gt;=0,N(C933)&lt;=1000000000)),NOT(AND(ISNUMBER(D933),N(D933)&gt;=0,N(D933)&lt;=1000000000))),"Check inputs","OK")))))</f>
        <v/>
      </c>
    </row>
    <row r="934" ht="22" customHeight="1" spans="1:5" x14ac:dyDescent="0.25">
      <c r="A934" s="12"/>
      <c r="B934" s="12"/>
      <c r="C934" s="14"/>
      <c r="D934" s="14"/>
      <c r="E934" s="17" t="str">
        <f>IF(COUNTA($A934:$D934)=0,"",IF($A934="","Check ID",IF(SUMPRODUCT(--(Objects!$A$2:$A$300=$A934))=0,"Check ID",IF(SUMPRODUCT(--(Objects!$A$2:$A$300=$A934))&gt;1,"Duplicate ID",IF(OR(NOT(AND(ISNUMBER(B934),N(B934)&gt;=1,N(B934)&lt;=1000,N(B934)=INT(N(B934)))),NOT(AND(ISNUMBER(C934),N(C934)&gt;=0,N(C934)&lt;=1000000000)),NOT(AND(ISNUMBER(D934),N(D934)&gt;=0,N(D934)&lt;=1000000000))),"Check inputs","OK")))))</f>
        <v/>
      </c>
    </row>
    <row r="935" ht="22" customHeight="1" spans="1:5" x14ac:dyDescent="0.25">
      <c r="A935" s="12"/>
      <c r="B935" s="12"/>
      <c r="C935" s="14"/>
      <c r="D935" s="14"/>
      <c r="E935" s="17" t="str">
        <f>IF(COUNTA($A935:$D935)=0,"",IF($A935="","Check ID",IF(SUMPRODUCT(--(Objects!$A$2:$A$300=$A935))=0,"Check ID",IF(SUMPRODUCT(--(Objects!$A$2:$A$300=$A935))&gt;1,"Duplicate ID",IF(OR(NOT(AND(ISNUMBER(B935),N(B935)&gt;=1,N(B935)&lt;=1000,N(B935)=INT(N(B935)))),NOT(AND(ISNUMBER(C935),N(C935)&gt;=0,N(C935)&lt;=1000000000)),NOT(AND(ISNUMBER(D935),N(D935)&gt;=0,N(D935)&lt;=1000000000))),"Check inputs","OK")))))</f>
        <v/>
      </c>
    </row>
    <row r="936" ht="22" customHeight="1" spans="1:5" x14ac:dyDescent="0.25">
      <c r="A936" s="12"/>
      <c r="B936" s="12"/>
      <c r="C936" s="14"/>
      <c r="D936" s="14"/>
      <c r="E936" s="17" t="str">
        <f>IF(COUNTA($A936:$D936)=0,"",IF($A936="","Check ID",IF(SUMPRODUCT(--(Objects!$A$2:$A$300=$A936))=0,"Check ID",IF(SUMPRODUCT(--(Objects!$A$2:$A$300=$A936))&gt;1,"Duplicate ID",IF(OR(NOT(AND(ISNUMBER(B936),N(B936)&gt;=1,N(B936)&lt;=1000,N(B936)=INT(N(B936)))),NOT(AND(ISNUMBER(C936),N(C936)&gt;=0,N(C936)&lt;=1000000000)),NOT(AND(ISNUMBER(D936),N(D936)&gt;=0,N(D936)&lt;=1000000000))),"Check inputs","OK")))))</f>
        <v/>
      </c>
    </row>
    <row r="937" ht="22" customHeight="1" spans="1:5" x14ac:dyDescent="0.25">
      <c r="A937" s="12"/>
      <c r="B937" s="12"/>
      <c r="C937" s="14"/>
      <c r="D937" s="14"/>
      <c r="E937" s="17" t="str">
        <f>IF(COUNTA($A937:$D937)=0,"",IF($A937="","Check ID",IF(SUMPRODUCT(--(Objects!$A$2:$A$300=$A937))=0,"Check ID",IF(SUMPRODUCT(--(Objects!$A$2:$A$300=$A937))&gt;1,"Duplicate ID",IF(OR(NOT(AND(ISNUMBER(B937),N(B937)&gt;=1,N(B937)&lt;=1000,N(B937)=INT(N(B937)))),NOT(AND(ISNUMBER(C937),N(C937)&gt;=0,N(C937)&lt;=1000000000)),NOT(AND(ISNUMBER(D937),N(D937)&gt;=0,N(D937)&lt;=1000000000))),"Check inputs","OK")))))</f>
        <v/>
      </c>
    </row>
    <row r="938" ht="22" customHeight="1" spans="1:5" x14ac:dyDescent="0.25">
      <c r="A938" s="12"/>
      <c r="B938" s="12"/>
      <c r="C938" s="14"/>
      <c r="D938" s="14"/>
      <c r="E938" s="17" t="str">
        <f>IF(COUNTA($A938:$D938)=0,"",IF($A938="","Check ID",IF(SUMPRODUCT(--(Objects!$A$2:$A$300=$A938))=0,"Check ID",IF(SUMPRODUCT(--(Objects!$A$2:$A$300=$A938))&gt;1,"Duplicate ID",IF(OR(NOT(AND(ISNUMBER(B938),N(B938)&gt;=1,N(B938)&lt;=1000,N(B938)=INT(N(B938)))),NOT(AND(ISNUMBER(C938),N(C938)&gt;=0,N(C938)&lt;=1000000000)),NOT(AND(ISNUMBER(D938),N(D938)&gt;=0,N(D938)&lt;=1000000000))),"Check inputs","OK")))))</f>
        <v/>
      </c>
    </row>
    <row r="939" ht="22" customHeight="1" spans="1:5" x14ac:dyDescent="0.25">
      <c r="A939" s="12"/>
      <c r="B939" s="12"/>
      <c r="C939" s="14"/>
      <c r="D939" s="14"/>
      <c r="E939" s="17" t="str">
        <f>IF(COUNTA($A939:$D939)=0,"",IF($A939="","Check ID",IF(SUMPRODUCT(--(Objects!$A$2:$A$300=$A939))=0,"Check ID",IF(SUMPRODUCT(--(Objects!$A$2:$A$300=$A939))&gt;1,"Duplicate ID",IF(OR(NOT(AND(ISNUMBER(B939),N(B939)&gt;=1,N(B939)&lt;=1000,N(B939)=INT(N(B939)))),NOT(AND(ISNUMBER(C939),N(C939)&gt;=0,N(C939)&lt;=1000000000)),NOT(AND(ISNUMBER(D939),N(D939)&gt;=0,N(D939)&lt;=1000000000))),"Check inputs","OK")))))</f>
        <v/>
      </c>
    </row>
    <row r="940" ht="22" customHeight="1" spans="1:5" x14ac:dyDescent="0.25">
      <c r="A940" s="12"/>
      <c r="B940" s="12"/>
      <c r="C940" s="14"/>
      <c r="D940" s="14"/>
      <c r="E940" s="17" t="str">
        <f>IF(COUNTA($A940:$D940)=0,"",IF($A940="","Check ID",IF(SUMPRODUCT(--(Objects!$A$2:$A$300=$A940))=0,"Check ID",IF(SUMPRODUCT(--(Objects!$A$2:$A$300=$A940))&gt;1,"Duplicate ID",IF(OR(NOT(AND(ISNUMBER(B940),N(B940)&gt;=1,N(B940)&lt;=1000,N(B940)=INT(N(B940)))),NOT(AND(ISNUMBER(C940),N(C940)&gt;=0,N(C940)&lt;=1000000000)),NOT(AND(ISNUMBER(D940),N(D940)&gt;=0,N(D940)&lt;=1000000000))),"Check inputs","OK")))))</f>
        <v/>
      </c>
    </row>
    <row r="941" ht="22" customHeight="1" spans="1:5" x14ac:dyDescent="0.25">
      <c r="A941" s="12"/>
      <c r="B941" s="12"/>
      <c r="C941" s="14"/>
      <c r="D941" s="14"/>
      <c r="E941" s="17" t="str">
        <f>IF(COUNTA($A941:$D941)=0,"",IF($A941="","Check ID",IF(SUMPRODUCT(--(Objects!$A$2:$A$300=$A941))=0,"Check ID",IF(SUMPRODUCT(--(Objects!$A$2:$A$300=$A941))&gt;1,"Duplicate ID",IF(OR(NOT(AND(ISNUMBER(B941),N(B941)&gt;=1,N(B941)&lt;=1000,N(B941)=INT(N(B941)))),NOT(AND(ISNUMBER(C941),N(C941)&gt;=0,N(C941)&lt;=1000000000)),NOT(AND(ISNUMBER(D941),N(D941)&gt;=0,N(D941)&lt;=1000000000))),"Check inputs","OK")))))</f>
        <v/>
      </c>
    </row>
    <row r="942" ht="22" customHeight="1" spans="1:5" x14ac:dyDescent="0.25">
      <c r="A942" s="12"/>
      <c r="B942" s="12"/>
      <c r="C942" s="14"/>
      <c r="D942" s="14"/>
      <c r="E942" s="17" t="str">
        <f>IF(COUNTA($A942:$D942)=0,"",IF($A942="","Check ID",IF(SUMPRODUCT(--(Objects!$A$2:$A$300=$A942))=0,"Check ID",IF(SUMPRODUCT(--(Objects!$A$2:$A$300=$A942))&gt;1,"Duplicate ID",IF(OR(NOT(AND(ISNUMBER(B942),N(B942)&gt;=1,N(B942)&lt;=1000,N(B942)=INT(N(B942)))),NOT(AND(ISNUMBER(C942),N(C942)&gt;=0,N(C942)&lt;=1000000000)),NOT(AND(ISNUMBER(D942),N(D942)&gt;=0,N(D942)&lt;=1000000000))),"Check inputs","OK")))))</f>
        <v/>
      </c>
    </row>
    <row r="943" ht="22" customHeight="1" spans="1:5" x14ac:dyDescent="0.25">
      <c r="A943" s="12"/>
      <c r="B943" s="12"/>
      <c r="C943" s="14"/>
      <c r="D943" s="14"/>
      <c r="E943" s="17" t="str">
        <f>IF(COUNTA($A943:$D943)=0,"",IF($A943="","Check ID",IF(SUMPRODUCT(--(Objects!$A$2:$A$300=$A943))=0,"Check ID",IF(SUMPRODUCT(--(Objects!$A$2:$A$300=$A943))&gt;1,"Duplicate ID",IF(OR(NOT(AND(ISNUMBER(B943),N(B943)&gt;=1,N(B943)&lt;=1000,N(B943)=INT(N(B943)))),NOT(AND(ISNUMBER(C943),N(C943)&gt;=0,N(C943)&lt;=1000000000)),NOT(AND(ISNUMBER(D943),N(D943)&gt;=0,N(D943)&lt;=1000000000))),"Check inputs","OK")))))</f>
        <v/>
      </c>
    </row>
    <row r="944" ht="22" customHeight="1" spans="1:5" x14ac:dyDescent="0.25">
      <c r="A944" s="12"/>
      <c r="B944" s="12"/>
      <c r="C944" s="14"/>
      <c r="D944" s="14"/>
      <c r="E944" s="17" t="str">
        <f>IF(COUNTA($A944:$D944)=0,"",IF($A944="","Check ID",IF(SUMPRODUCT(--(Objects!$A$2:$A$300=$A944))=0,"Check ID",IF(SUMPRODUCT(--(Objects!$A$2:$A$300=$A944))&gt;1,"Duplicate ID",IF(OR(NOT(AND(ISNUMBER(B944),N(B944)&gt;=1,N(B944)&lt;=1000,N(B944)=INT(N(B944)))),NOT(AND(ISNUMBER(C944),N(C944)&gt;=0,N(C944)&lt;=1000000000)),NOT(AND(ISNUMBER(D944),N(D944)&gt;=0,N(D944)&lt;=1000000000))),"Check inputs","OK")))))</f>
        <v/>
      </c>
    </row>
    <row r="945" ht="22" customHeight="1" spans="1:5" x14ac:dyDescent="0.25">
      <c r="A945" s="12"/>
      <c r="B945" s="12"/>
      <c r="C945" s="14"/>
      <c r="D945" s="14"/>
      <c r="E945" s="17" t="str">
        <f>IF(COUNTA($A945:$D945)=0,"",IF($A945="","Check ID",IF(SUMPRODUCT(--(Objects!$A$2:$A$300=$A945))=0,"Check ID",IF(SUMPRODUCT(--(Objects!$A$2:$A$300=$A945))&gt;1,"Duplicate ID",IF(OR(NOT(AND(ISNUMBER(B945),N(B945)&gt;=1,N(B945)&lt;=1000,N(B945)=INT(N(B945)))),NOT(AND(ISNUMBER(C945),N(C945)&gt;=0,N(C945)&lt;=1000000000)),NOT(AND(ISNUMBER(D945),N(D945)&gt;=0,N(D945)&lt;=1000000000))),"Check inputs","OK")))))</f>
        <v/>
      </c>
    </row>
    <row r="946" ht="22" customHeight="1" spans="1:5" x14ac:dyDescent="0.25">
      <c r="A946" s="12"/>
      <c r="B946" s="12"/>
      <c r="C946" s="14"/>
      <c r="D946" s="14"/>
      <c r="E946" s="17" t="str">
        <f>IF(COUNTA($A946:$D946)=0,"",IF($A946="","Check ID",IF(SUMPRODUCT(--(Objects!$A$2:$A$300=$A946))=0,"Check ID",IF(SUMPRODUCT(--(Objects!$A$2:$A$300=$A946))&gt;1,"Duplicate ID",IF(OR(NOT(AND(ISNUMBER(B946),N(B946)&gt;=1,N(B946)&lt;=1000,N(B946)=INT(N(B946)))),NOT(AND(ISNUMBER(C946),N(C946)&gt;=0,N(C946)&lt;=1000000000)),NOT(AND(ISNUMBER(D946),N(D946)&gt;=0,N(D946)&lt;=1000000000))),"Check inputs","OK")))))</f>
        <v/>
      </c>
    </row>
    <row r="947" ht="22" customHeight="1" spans="1:5" x14ac:dyDescent="0.25">
      <c r="A947" s="12"/>
      <c r="B947" s="12"/>
      <c r="C947" s="14"/>
      <c r="D947" s="14"/>
      <c r="E947" s="17" t="str">
        <f>IF(COUNTA($A947:$D947)=0,"",IF($A947="","Check ID",IF(SUMPRODUCT(--(Objects!$A$2:$A$300=$A947))=0,"Check ID",IF(SUMPRODUCT(--(Objects!$A$2:$A$300=$A947))&gt;1,"Duplicate ID",IF(OR(NOT(AND(ISNUMBER(B947),N(B947)&gt;=1,N(B947)&lt;=1000,N(B947)=INT(N(B947)))),NOT(AND(ISNUMBER(C947),N(C947)&gt;=0,N(C947)&lt;=1000000000)),NOT(AND(ISNUMBER(D947),N(D947)&gt;=0,N(D947)&lt;=1000000000))),"Check inputs","OK")))))</f>
        <v/>
      </c>
    </row>
    <row r="948" ht="22" customHeight="1" spans="1:5" x14ac:dyDescent="0.25">
      <c r="A948" s="12"/>
      <c r="B948" s="12"/>
      <c r="C948" s="14"/>
      <c r="D948" s="14"/>
      <c r="E948" s="17" t="str">
        <f>IF(COUNTA($A948:$D948)=0,"",IF($A948="","Check ID",IF(SUMPRODUCT(--(Objects!$A$2:$A$300=$A948))=0,"Check ID",IF(SUMPRODUCT(--(Objects!$A$2:$A$300=$A948))&gt;1,"Duplicate ID",IF(OR(NOT(AND(ISNUMBER(B948),N(B948)&gt;=1,N(B948)&lt;=1000,N(B948)=INT(N(B948)))),NOT(AND(ISNUMBER(C948),N(C948)&gt;=0,N(C948)&lt;=1000000000)),NOT(AND(ISNUMBER(D948),N(D948)&gt;=0,N(D948)&lt;=1000000000))),"Check inputs","OK")))))</f>
        <v/>
      </c>
    </row>
    <row r="949" ht="22" customHeight="1" spans="1:5" x14ac:dyDescent="0.25">
      <c r="A949" s="12"/>
      <c r="B949" s="12"/>
      <c r="C949" s="14"/>
      <c r="D949" s="14"/>
      <c r="E949" s="17" t="str">
        <f>IF(COUNTA($A949:$D949)=0,"",IF($A949="","Check ID",IF(SUMPRODUCT(--(Objects!$A$2:$A$300=$A949))=0,"Check ID",IF(SUMPRODUCT(--(Objects!$A$2:$A$300=$A949))&gt;1,"Duplicate ID",IF(OR(NOT(AND(ISNUMBER(B949),N(B949)&gt;=1,N(B949)&lt;=1000,N(B949)=INT(N(B949)))),NOT(AND(ISNUMBER(C949),N(C949)&gt;=0,N(C949)&lt;=1000000000)),NOT(AND(ISNUMBER(D949),N(D949)&gt;=0,N(D949)&lt;=1000000000))),"Check inputs","OK")))))</f>
        <v/>
      </c>
    </row>
    <row r="950" ht="22" customHeight="1" spans="1:5" x14ac:dyDescent="0.25">
      <c r="A950" s="12"/>
      <c r="B950" s="12"/>
      <c r="C950" s="14"/>
      <c r="D950" s="14"/>
      <c r="E950" s="17" t="str">
        <f>IF(COUNTA($A950:$D950)=0,"",IF($A950="","Check ID",IF(SUMPRODUCT(--(Objects!$A$2:$A$300=$A950))=0,"Check ID",IF(SUMPRODUCT(--(Objects!$A$2:$A$300=$A950))&gt;1,"Duplicate ID",IF(OR(NOT(AND(ISNUMBER(B950),N(B950)&gt;=1,N(B950)&lt;=1000,N(B950)=INT(N(B950)))),NOT(AND(ISNUMBER(C950),N(C950)&gt;=0,N(C950)&lt;=1000000000)),NOT(AND(ISNUMBER(D950),N(D950)&gt;=0,N(D950)&lt;=1000000000))),"Check inputs","OK")))))</f>
        <v/>
      </c>
    </row>
    <row r="951" ht="22" customHeight="1" spans="1:5" x14ac:dyDescent="0.25">
      <c r="A951" s="12"/>
      <c r="B951" s="12"/>
      <c r="C951" s="14"/>
      <c r="D951" s="14"/>
      <c r="E951" s="17" t="str">
        <f>IF(COUNTA($A951:$D951)=0,"",IF($A951="","Check ID",IF(SUMPRODUCT(--(Objects!$A$2:$A$300=$A951))=0,"Check ID",IF(SUMPRODUCT(--(Objects!$A$2:$A$300=$A951))&gt;1,"Duplicate ID",IF(OR(NOT(AND(ISNUMBER(B951),N(B951)&gt;=1,N(B951)&lt;=1000,N(B951)=INT(N(B951)))),NOT(AND(ISNUMBER(C951),N(C951)&gt;=0,N(C951)&lt;=1000000000)),NOT(AND(ISNUMBER(D951),N(D951)&gt;=0,N(D951)&lt;=1000000000))),"Check inputs","OK")))))</f>
        <v/>
      </c>
    </row>
    <row r="952" ht="22" customHeight="1" spans="1:5" x14ac:dyDescent="0.25">
      <c r="A952" s="12"/>
      <c r="B952" s="12"/>
      <c r="C952" s="14"/>
      <c r="D952" s="14"/>
      <c r="E952" s="17" t="str">
        <f>IF(COUNTA($A952:$D952)=0,"",IF($A952="","Check ID",IF(SUMPRODUCT(--(Objects!$A$2:$A$300=$A952))=0,"Check ID",IF(SUMPRODUCT(--(Objects!$A$2:$A$300=$A952))&gt;1,"Duplicate ID",IF(OR(NOT(AND(ISNUMBER(B952),N(B952)&gt;=1,N(B952)&lt;=1000,N(B952)=INT(N(B952)))),NOT(AND(ISNUMBER(C952),N(C952)&gt;=0,N(C952)&lt;=1000000000)),NOT(AND(ISNUMBER(D952),N(D952)&gt;=0,N(D952)&lt;=1000000000))),"Check inputs","OK")))))</f>
        <v/>
      </c>
    </row>
    <row r="953" ht="22" customHeight="1" spans="1:5" x14ac:dyDescent="0.25">
      <c r="A953" s="12"/>
      <c r="B953" s="12"/>
      <c r="C953" s="14"/>
      <c r="D953" s="14"/>
      <c r="E953" s="17" t="str">
        <f>IF(COUNTA($A953:$D953)=0,"",IF($A953="","Check ID",IF(SUMPRODUCT(--(Objects!$A$2:$A$300=$A953))=0,"Check ID",IF(SUMPRODUCT(--(Objects!$A$2:$A$300=$A953))&gt;1,"Duplicate ID",IF(OR(NOT(AND(ISNUMBER(B953),N(B953)&gt;=1,N(B953)&lt;=1000,N(B953)=INT(N(B953)))),NOT(AND(ISNUMBER(C953),N(C953)&gt;=0,N(C953)&lt;=1000000000)),NOT(AND(ISNUMBER(D953),N(D953)&gt;=0,N(D953)&lt;=1000000000))),"Check inputs","OK")))))</f>
        <v/>
      </c>
    </row>
    <row r="954" ht="22" customHeight="1" spans="1:5" x14ac:dyDescent="0.25">
      <c r="A954" s="12"/>
      <c r="B954" s="12"/>
      <c r="C954" s="14"/>
      <c r="D954" s="14"/>
      <c r="E954" s="17" t="str">
        <f>IF(COUNTA($A954:$D954)=0,"",IF($A954="","Check ID",IF(SUMPRODUCT(--(Objects!$A$2:$A$300=$A954))=0,"Check ID",IF(SUMPRODUCT(--(Objects!$A$2:$A$300=$A954))&gt;1,"Duplicate ID",IF(OR(NOT(AND(ISNUMBER(B954),N(B954)&gt;=1,N(B954)&lt;=1000,N(B954)=INT(N(B954)))),NOT(AND(ISNUMBER(C954),N(C954)&gt;=0,N(C954)&lt;=1000000000)),NOT(AND(ISNUMBER(D954),N(D954)&gt;=0,N(D954)&lt;=1000000000))),"Check inputs","OK")))))</f>
        <v/>
      </c>
    </row>
    <row r="955" ht="22" customHeight="1" spans="1:5" x14ac:dyDescent="0.25">
      <c r="A955" s="12"/>
      <c r="B955" s="12"/>
      <c r="C955" s="14"/>
      <c r="D955" s="14"/>
      <c r="E955" s="17" t="str">
        <f>IF(COUNTA($A955:$D955)=0,"",IF($A955="","Check ID",IF(SUMPRODUCT(--(Objects!$A$2:$A$300=$A955))=0,"Check ID",IF(SUMPRODUCT(--(Objects!$A$2:$A$300=$A955))&gt;1,"Duplicate ID",IF(OR(NOT(AND(ISNUMBER(B955),N(B955)&gt;=1,N(B955)&lt;=1000,N(B955)=INT(N(B955)))),NOT(AND(ISNUMBER(C955),N(C955)&gt;=0,N(C955)&lt;=1000000000)),NOT(AND(ISNUMBER(D955),N(D955)&gt;=0,N(D955)&lt;=1000000000))),"Check inputs","OK")))))</f>
        <v/>
      </c>
    </row>
    <row r="956" ht="22" customHeight="1" spans="1:5" x14ac:dyDescent="0.25">
      <c r="A956" s="12"/>
      <c r="B956" s="12"/>
      <c r="C956" s="14"/>
      <c r="D956" s="14"/>
      <c r="E956" s="17" t="str">
        <f>IF(COUNTA($A956:$D956)=0,"",IF($A956="","Check ID",IF(SUMPRODUCT(--(Objects!$A$2:$A$300=$A956))=0,"Check ID",IF(SUMPRODUCT(--(Objects!$A$2:$A$300=$A956))&gt;1,"Duplicate ID",IF(OR(NOT(AND(ISNUMBER(B956),N(B956)&gt;=1,N(B956)&lt;=1000,N(B956)=INT(N(B956)))),NOT(AND(ISNUMBER(C956),N(C956)&gt;=0,N(C956)&lt;=1000000000)),NOT(AND(ISNUMBER(D956),N(D956)&gt;=0,N(D956)&lt;=1000000000))),"Check inputs","OK")))))</f>
        <v/>
      </c>
    </row>
    <row r="957" ht="22" customHeight="1" spans="1:5" x14ac:dyDescent="0.25">
      <c r="A957" s="12"/>
      <c r="B957" s="12"/>
      <c r="C957" s="14"/>
      <c r="D957" s="14"/>
      <c r="E957" s="17" t="str">
        <f>IF(COUNTA($A957:$D957)=0,"",IF($A957="","Check ID",IF(SUMPRODUCT(--(Objects!$A$2:$A$300=$A957))=0,"Check ID",IF(SUMPRODUCT(--(Objects!$A$2:$A$300=$A957))&gt;1,"Duplicate ID",IF(OR(NOT(AND(ISNUMBER(B957),N(B957)&gt;=1,N(B957)&lt;=1000,N(B957)=INT(N(B957)))),NOT(AND(ISNUMBER(C957),N(C957)&gt;=0,N(C957)&lt;=1000000000)),NOT(AND(ISNUMBER(D957),N(D957)&gt;=0,N(D957)&lt;=1000000000))),"Check inputs","OK")))))</f>
        <v/>
      </c>
    </row>
    <row r="958" ht="22" customHeight="1" spans="1:5" x14ac:dyDescent="0.25">
      <c r="A958" s="12"/>
      <c r="B958" s="12"/>
      <c r="C958" s="14"/>
      <c r="D958" s="14"/>
      <c r="E958" s="17" t="str">
        <f>IF(COUNTA($A958:$D958)=0,"",IF($A958="","Check ID",IF(SUMPRODUCT(--(Objects!$A$2:$A$300=$A958))=0,"Check ID",IF(SUMPRODUCT(--(Objects!$A$2:$A$300=$A958))&gt;1,"Duplicate ID",IF(OR(NOT(AND(ISNUMBER(B958),N(B958)&gt;=1,N(B958)&lt;=1000,N(B958)=INT(N(B958)))),NOT(AND(ISNUMBER(C958),N(C958)&gt;=0,N(C958)&lt;=1000000000)),NOT(AND(ISNUMBER(D958),N(D958)&gt;=0,N(D958)&lt;=1000000000))),"Check inputs","OK")))))</f>
        <v/>
      </c>
    </row>
    <row r="959" ht="22" customHeight="1" spans="1:5" x14ac:dyDescent="0.25">
      <c r="A959" s="12"/>
      <c r="B959" s="12"/>
      <c r="C959" s="14"/>
      <c r="D959" s="14"/>
      <c r="E959" s="17" t="str">
        <f>IF(COUNTA($A959:$D959)=0,"",IF($A959="","Check ID",IF(SUMPRODUCT(--(Objects!$A$2:$A$300=$A959))=0,"Check ID",IF(SUMPRODUCT(--(Objects!$A$2:$A$300=$A959))&gt;1,"Duplicate ID",IF(OR(NOT(AND(ISNUMBER(B959),N(B959)&gt;=1,N(B959)&lt;=1000,N(B959)=INT(N(B959)))),NOT(AND(ISNUMBER(C959),N(C959)&gt;=0,N(C959)&lt;=1000000000)),NOT(AND(ISNUMBER(D959),N(D959)&gt;=0,N(D959)&lt;=1000000000))),"Check inputs","OK")))))</f>
        <v/>
      </c>
    </row>
    <row r="960" ht="22" customHeight="1" spans="1:5" x14ac:dyDescent="0.25">
      <c r="A960" s="12"/>
      <c r="B960" s="12"/>
      <c r="C960" s="14"/>
      <c r="D960" s="14"/>
      <c r="E960" s="17" t="str">
        <f>IF(COUNTA($A960:$D960)=0,"",IF($A960="","Check ID",IF(SUMPRODUCT(--(Objects!$A$2:$A$300=$A960))=0,"Check ID",IF(SUMPRODUCT(--(Objects!$A$2:$A$300=$A960))&gt;1,"Duplicate ID",IF(OR(NOT(AND(ISNUMBER(B960),N(B960)&gt;=1,N(B960)&lt;=1000,N(B960)=INT(N(B960)))),NOT(AND(ISNUMBER(C960),N(C960)&gt;=0,N(C960)&lt;=1000000000)),NOT(AND(ISNUMBER(D960),N(D960)&gt;=0,N(D960)&lt;=1000000000))),"Check inputs","OK")))))</f>
        <v/>
      </c>
    </row>
    <row r="961" ht="22" customHeight="1" spans="1:5" x14ac:dyDescent="0.25">
      <c r="A961" s="12"/>
      <c r="B961" s="12"/>
      <c r="C961" s="14"/>
      <c r="D961" s="14"/>
      <c r="E961" s="17" t="str">
        <f>IF(COUNTA($A961:$D961)=0,"",IF($A961="","Check ID",IF(SUMPRODUCT(--(Objects!$A$2:$A$300=$A961))=0,"Check ID",IF(SUMPRODUCT(--(Objects!$A$2:$A$300=$A961))&gt;1,"Duplicate ID",IF(OR(NOT(AND(ISNUMBER(B961),N(B961)&gt;=1,N(B961)&lt;=1000,N(B961)=INT(N(B961)))),NOT(AND(ISNUMBER(C961),N(C961)&gt;=0,N(C961)&lt;=1000000000)),NOT(AND(ISNUMBER(D961),N(D961)&gt;=0,N(D961)&lt;=1000000000))),"Check inputs","OK")))))</f>
        <v/>
      </c>
    </row>
    <row r="962" ht="22" customHeight="1" spans="1:5" x14ac:dyDescent="0.25">
      <c r="A962" s="12"/>
      <c r="B962" s="12"/>
      <c r="C962" s="14"/>
      <c r="D962" s="14"/>
      <c r="E962" s="17" t="str">
        <f>IF(COUNTA($A962:$D962)=0,"",IF($A962="","Check ID",IF(SUMPRODUCT(--(Objects!$A$2:$A$300=$A962))=0,"Check ID",IF(SUMPRODUCT(--(Objects!$A$2:$A$300=$A962))&gt;1,"Duplicate ID",IF(OR(NOT(AND(ISNUMBER(B962),N(B962)&gt;=1,N(B962)&lt;=1000,N(B962)=INT(N(B962)))),NOT(AND(ISNUMBER(C962),N(C962)&gt;=0,N(C962)&lt;=1000000000)),NOT(AND(ISNUMBER(D962),N(D962)&gt;=0,N(D962)&lt;=1000000000))),"Check inputs","OK")))))</f>
        <v/>
      </c>
    </row>
    <row r="963" ht="22" customHeight="1" spans="1:5" x14ac:dyDescent="0.25">
      <c r="A963" s="12"/>
      <c r="B963" s="12"/>
      <c r="C963" s="14"/>
      <c r="D963" s="14"/>
      <c r="E963" s="17" t="str">
        <f>IF(COUNTA($A963:$D963)=0,"",IF($A963="","Check ID",IF(SUMPRODUCT(--(Objects!$A$2:$A$300=$A963))=0,"Check ID",IF(SUMPRODUCT(--(Objects!$A$2:$A$300=$A963))&gt;1,"Duplicate ID",IF(OR(NOT(AND(ISNUMBER(B963),N(B963)&gt;=1,N(B963)&lt;=1000,N(B963)=INT(N(B963)))),NOT(AND(ISNUMBER(C963),N(C963)&gt;=0,N(C963)&lt;=1000000000)),NOT(AND(ISNUMBER(D963),N(D963)&gt;=0,N(D963)&lt;=1000000000))),"Check inputs","OK")))))</f>
        <v/>
      </c>
    </row>
    <row r="964" ht="22" customHeight="1" spans="1:5" x14ac:dyDescent="0.25">
      <c r="A964" s="12"/>
      <c r="B964" s="12"/>
      <c r="C964" s="14"/>
      <c r="D964" s="14"/>
      <c r="E964" s="17" t="str">
        <f>IF(COUNTA($A964:$D964)=0,"",IF($A964="","Check ID",IF(SUMPRODUCT(--(Objects!$A$2:$A$300=$A964))=0,"Check ID",IF(SUMPRODUCT(--(Objects!$A$2:$A$300=$A964))&gt;1,"Duplicate ID",IF(OR(NOT(AND(ISNUMBER(B964),N(B964)&gt;=1,N(B964)&lt;=1000,N(B964)=INT(N(B964)))),NOT(AND(ISNUMBER(C964),N(C964)&gt;=0,N(C964)&lt;=1000000000)),NOT(AND(ISNUMBER(D964),N(D964)&gt;=0,N(D964)&lt;=1000000000))),"Check inputs","OK")))))</f>
        <v/>
      </c>
    </row>
    <row r="965" ht="22" customHeight="1" spans="1:5" x14ac:dyDescent="0.25">
      <c r="A965" s="12"/>
      <c r="B965" s="12"/>
      <c r="C965" s="14"/>
      <c r="D965" s="14"/>
      <c r="E965" s="17" t="str">
        <f>IF(COUNTA($A965:$D965)=0,"",IF($A965="","Check ID",IF(SUMPRODUCT(--(Objects!$A$2:$A$300=$A965))=0,"Check ID",IF(SUMPRODUCT(--(Objects!$A$2:$A$300=$A965))&gt;1,"Duplicate ID",IF(OR(NOT(AND(ISNUMBER(B965),N(B965)&gt;=1,N(B965)&lt;=1000,N(B965)=INT(N(B965)))),NOT(AND(ISNUMBER(C965),N(C965)&gt;=0,N(C965)&lt;=1000000000)),NOT(AND(ISNUMBER(D965),N(D965)&gt;=0,N(D965)&lt;=1000000000))),"Check inputs","OK")))))</f>
        <v/>
      </c>
    </row>
    <row r="966" ht="22" customHeight="1" spans="1:5" x14ac:dyDescent="0.25">
      <c r="A966" s="12"/>
      <c r="B966" s="12"/>
      <c r="C966" s="14"/>
      <c r="D966" s="14"/>
      <c r="E966" s="17" t="str">
        <f>IF(COUNTA($A966:$D966)=0,"",IF($A966="","Check ID",IF(SUMPRODUCT(--(Objects!$A$2:$A$300=$A966))=0,"Check ID",IF(SUMPRODUCT(--(Objects!$A$2:$A$300=$A966))&gt;1,"Duplicate ID",IF(OR(NOT(AND(ISNUMBER(B966),N(B966)&gt;=1,N(B966)&lt;=1000,N(B966)=INT(N(B966)))),NOT(AND(ISNUMBER(C966),N(C966)&gt;=0,N(C966)&lt;=1000000000)),NOT(AND(ISNUMBER(D966),N(D966)&gt;=0,N(D966)&lt;=1000000000))),"Check inputs","OK")))))</f>
        <v/>
      </c>
    </row>
    <row r="967" ht="22" customHeight="1" spans="1:5" x14ac:dyDescent="0.25">
      <c r="A967" s="12"/>
      <c r="B967" s="12"/>
      <c r="C967" s="14"/>
      <c r="D967" s="14"/>
      <c r="E967" s="17" t="str">
        <f>IF(COUNTA($A967:$D967)=0,"",IF($A967="","Check ID",IF(SUMPRODUCT(--(Objects!$A$2:$A$300=$A967))=0,"Check ID",IF(SUMPRODUCT(--(Objects!$A$2:$A$300=$A967))&gt;1,"Duplicate ID",IF(OR(NOT(AND(ISNUMBER(B967),N(B967)&gt;=1,N(B967)&lt;=1000,N(B967)=INT(N(B967)))),NOT(AND(ISNUMBER(C967),N(C967)&gt;=0,N(C967)&lt;=1000000000)),NOT(AND(ISNUMBER(D967),N(D967)&gt;=0,N(D967)&lt;=1000000000))),"Check inputs","OK")))))</f>
        <v/>
      </c>
    </row>
    <row r="968" ht="22" customHeight="1" spans="1:5" x14ac:dyDescent="0.25">
      <c r="A968" s="12"/>
      <c r="B968" s="12"/>
      <c r="C968" s="14"/>
      <c r="D968" s="14"/>
      <c r="E968" s="17" t="str">
        <f>IF(COUNTA($A968:$D968)=0,"",IF($A968="","Check ID",IF(SUMPRODUCT(--(Objects!$A$2:$A$300=$A968))=0,"Check ID",IF(SUMPRODUCT(--(Objects!$A$2:$A$300=$A968))&gt;1,"Duplicate ID",IF(OR(NOT(AND(ISNUMBER(B968),N(B968)&gt;=1,N(B968)&lt;=1000,N(B968)=INT(N(B968)))),NOT(AND(ISNUMBER(C968),N(C968)&gt;=0,N(C968)&lt;=1000000000)),NOT(AND(ISNUMBER(D968),N(D968)&gt;=0,N(D968)&lt;=1000000000))),"Check inputs","OK")))))</f>
        <v/>
      </c>
    </row>
    <row r="969" ht="22" customHeight="1" spans="1:5" x14ac:dyDescent="0.25">
      <c r="A969" s="12"/>
      <c r="B969" s="12"/>
      <c r="C969" s="14"/>
      <c r="D969" s="14"/>
      <c r="E969" s="17" t="str">
        <f>IF(COUNTA($A969:$D969)=0,"",IF($A969="","Check ID",IF(SUMPRODUCT(--(Objects!$A$2:$A$300=$A969))=0,"Check ID",IF(SUMPRODUCT(--(Objects!$A$2:$A$300=$A969))&gt;1,"Duplicate ID",IF(OR(NOT(AND(ISNUMBER(B969),N(B969)&gt;=1,N(B969)&lt;=1000,N(B969)=INT(N(B969)))),NOT(AND(ISNUMBER(C969),N(C969)&gt;=0,N(C969)&lt;=1000000000)),NOT(AND(ISNUMBER(D969),N(D969)&gt;=0,N(D969)&lt;=1000000000))),"Check inputs","OK")))))</f>
        <v/>
      </c>
    </row>
    <row r="970" ht="22" customHeight="1" spans="1:5" x14ac:dyDescent="0.25">
      <c r="A970" s="12"/>
      <c r="B970" s="12"/>
      <c r="C970" s="14"/>
      <c r="D970" s="14"/>
      <c r="E970" s="17" t="str">
        <f>IF(COUNTA($A970:$D970)=0,"",IF($A970="","Check ID",IF(SUMPRODUCT(--(Objects!$A$2:$A$300=$A970))=0,"Check ID",IF(SUMPRODUCT(--(Objects!$A$2:$A$300=$A970))&gt;1,"Duplicate ID",IF(OR(NOT(AND(ISNUMBER(B970),N(B970)&gt;=1,N(B970)&lt;=1000,N(B970)=INT(N(B970)))),NOT(AND(ISNUMBER(C970),N(C970)&gt;=0,N(C970)&lt;=1000000000)),NOT(AND(ISNUMBER(D970),N(D970)&gt;=0,N(D970)&lt;=1000000000))),"Check inputs","OK")))))</f>
        <v/>
      </c>
    </row>
    <row r="971" ht="22" customHeight="1" spans="1:5" x14ac:dyDescent="0.25">
      <c r="A971" s="12"/>
      <c r="B971" s="12"/>
      <c r="C971" s="14"/>
      <c r="D971" s="14"/>
      <c r="E971" s="17" t="str">
        <f>IF(COUNTA($A971:$D971)=0,"",IF($A971="","Check ID",IF(SUMPRODUCT(--(Objects!$A$2:$A$300=$A971))=0,"Check ID",IF(SUMPRODUCT(--(Objects!$A$2:$A$300=$A971))&gt;1,"Duplicate ID",IF(OR(NOT(AND(ISNUMBER(B971),N(B971)&gt;=1,N(B971)&lt;=1000,N(B971)=INT(N(B971)))),NOT(AND(ISNUMBER(C971),N(C971)&gt;=0,N(C971)&lt;=1000000000)),NOT(AND(ISNUMBER(D971),N(D971)&gt;=0,N(D971)&lt;=1000000000))),"Check inputs","OK")))))</f>
        <v/>
      </c>
    </row>
    <row r="972" ht="22" customHeight="1" spans="1:5" x14ac:dyDescent="0.25">
      <c r="A972" s="12"/>
      <c r="B972" s="12"/>
      <c r="C972" s="14"/>
      <c r="D972" s="14"/>
      <c r="E972" s="17" t="str">
        <f>IF(COUNTA($A972:$D972)=0,"",IF($A972="","Check ID",IF(SUMPRODUCT(--(Objects!$A$2:$A$300=$A972))=0,"Check ID",IF(SUMPRODUCT(--(Objects!$A$2:$A$300=$A972))&gt;1,"Duplicate ID",IF(OR(NOT(AND(ISNUMBER(B972),N(B972)&gt;=1,N(B972)&lt;=1000,N(B972)=INT(N(B972)))),NOT(AND(ISNUMBER(C972),N(C972)&gt;=0,N(C972)&lt;=1000000000)),NOT(AND(ISNUMBER(D972),N(D972)&gt;=0,N(D972)&lt;=1000000000))),"Check inputs","OK")))))</f>
        <v/>
      </c>
    </row>
    <row r="973" ht="22" customHeight="1" spans="1:5" x14ac:dyDescent="0.25">
      <c r="A973" s="12"/>
      <c r="B973" s="12"/>
      <c r="C973" s="14"/>
      <c r="D973" s="14"/>
      <c r="E973" s="17" t="str">
        <f>IF(COUNTA($A973:$D973)=0,"",IF($A973="","Check ID",IF(SUMPRODUCT(--(Objects!$A$2:$A$300=$A973))=0,"Check ID",IF(SUMPRODUCT(--(Objects!$A$2:$A$300=$A973))&gt;1,"Duplicate ID",IF(OR(NOT(AND(ISNUMBER(B973),N(B973)&gt;=1,N(B973)&lt;=1000,N(B973)=INT(N(B973)))),NOT(AND(ISNUMBER(C973),N(C973)&gt;=0,N(C973)&lt;=1000000000)),NOT(AND(ISNUMBER(D973),N(D973)&gt;=0,N(D973)&lt;=1000000000))),"Check inputs","OK")))))</f>
        <v/>
      </c>
    </row>
    <row r="974" ht="22" customHeight="1" spans="1:5" x14ac:dyDescent="0.25">
      <c r="A974" s="12"/>
      <c r="B974" s="12"/>
      <c r="C974" s="14"/>
      <c r="D974" s="14"/>
      <c r="E974" s="17" t="str">
        <f>IF(COUNTA($A974:$D974)=0,"",IF($A974="","Check ID",IF(SUMPRODUCT(--(Objects!$A$2:$A$300=$A974))=0,"Check ID",IF(SUMPRODUCT(--(Objects!$A$2:$A$300=$A974))&gt;1,"Duplicate ID",IF(OR(NOT(AND(ISNUMBER(B974),N(B974)&gt;=1,N(B974)&lt;=1000,N(B974)=INT(N(B974)))),NOT(AND(ISNUMBER(C974),N(C974)&gt;=0,N(C974)&lt;=1000000000)),NOT(AND(ISNUMBER(D974),N(D974)&gt;=0,N(D974)&lt;=1000000000))),"Check inputs","OK")))))</f>
        <v/>
      </c>
    </row>
    <row r="975" ht="22" customHeight="1" spans="1:5" x14ac:dyDescent="0.25">
      <c r="A975" s="12"/>
      <c r="B975" s="12"/>
      <c r="C975" s="14"/>
      <c r="D975" s="14"/>
      <c r="E975" s="17" t="str">
        <f>IF(COUNTA($A975:$D975)=0,"",IF($A975="","Check ID",IF(SUMPRODUCT(--(Objects!$A$2:$A$300=$A975))=0,"Check ID",IF(SUMPRODUCT(--(Objects!$A$2:$A$300=$A975))&gt;1,"Duplicate ID",IF(OR(NOT(AND(ISNUMBER(B975),N(B975)&gt;=1,N(B975)&lt;=1000,N(B975)=INT(N(B975)))),NOT(AND(ISNUMBER(C975),N(C975)&gt;=0,N(C975)&lt;=1000000000)),NOT(AND(ISNUMBER(D975),N(D975)&gt;=0,N(D975)&lt;=1000000000))),"Check inputs","OK")))))</f>
        <v/>
      </c>
    </row>
    <row r="976" ht="22" customHeight="1" spans="1:5" x14ac:dyDescent="0.25">
      <c r="A976" s="12"/>
      <c r="B976" s="12"/>
      <c r="C976" s="14"/>
      <c r="D976" s="14"/>
      <c r="E976" s="17" t="str">
        <f>IF(COUNTA($A976:$D976)=0,"",IF($A976="","Check ID",IF(SUMPRODUCT(--(Objects!$A$2:$A$300=$A976))=0,"Check ID",IF(SUMPRODUCT(--(Objects!$A$2:$A$300=$A976))&gt;1,"Duplicate ID",IF(OR(NOT(AND(ISNUMBER(B976),N(B976)&gt;=1,N(B976)&lt;=1000,N(B976)=INT(N(B976)))),NOT(AND(ISNUMBER(C976),N(C976)&gt;=0,N(C976)&lt;=1000000000)),NOT(AND(ISNUMBER(D976),N(D976)&gt;=0,N(D976)&lt;=1000000000))),"Check inputs","OK")))))</f>
        <v/>
      </c>
    </row>
    <row r="977" ht="22" customHeight="1" spans="1:5" x14ac:dyDescent="0.25">
      <c r="A977" s="12"/>
      <c r="B977" s="12"/>
      <c r="C977" s="14"/>
      <c r="D977" s="14"/>
      <c r="E977" s="17" t="str">
        <f>IF(COUNTA($A977:$D977)=0,"",IF($A977="","Check ID",IF(SUMPRODUCT(--(Objects!$A$2:$A$300=$A977))=0,"Check ID",IF(SUMPRODUCT(--(Objects!$A$2:$A$300=$A977))&gt;1,"Duplicate ID",IF(OR(NOT(AND(ISNUMBER(B977),N(B977)&gt;=1,N(B977)&lt;=1000,N(B977)=INT(N(B977)))),NOT(AND(ISNUMBER(C977),N(C977)&gt;=0,N(C977)&lt;=1000000000)),NOT(AND(ISNUMBER(D977),N(D977)&gt;=0,N(D977)&lt;=1000000000))),"Check inputs","OK")))))</f>
        <v/>
      </c>
    </row>
    <row r="978" ht="22" customHeight="1" spans="1:5" x14ac:dyDescent="0.25">
      <c r="A978" s="12"/>
      <c r="B978" s="12"/>
      <c r="C978" s="14"/>
      <c r="D978" s="14"/>
      <c r="E978" s="17" t="str">
        <f>IF(COUNTA($A978:$D978)=0,"",IF($A978="","Check ID",IF(SUMPRODUCT(--(Objects!$A$2:$A$300=$A978))=0,"Check ID",IF(SUMPRODUCT(--(Objects!$A$2:$A$300=$A978))&gt;1,"Duplicate ID",IF(OR(NOT(AND(ISNUMBER(B978),N(B978)&gt;=1,N(B978)&lt;=1000,N(B978)=INT(N(B978)))),NOT(AND(ISNUMBER(C978),N(C978)&gt;=0,N(C978)&lt;=1000000000)),NOT(AND(ISNUMBER(D978),N(D978)&gt;=0,N(D978)&lt;=1000000000))),"Check inputs","OK")))))</f>
        <v/>
      </c>
    </row>
    <row r="979" ht="22" customHeight="1" spans="1:5" x14ac:dyDescent="0.25">
      <c r="A979" s="12"/>
      <c r="B979" s="12"/>
      <c r="C979" s="14"/>
      <c r="D979" s="14"/>
      <c r="E979" s="17" t="str">
        <f>IF(COUNTA($A979:$D979)=0,"",IF($A979="","Check ID",IF(SUMPRODUCT(--(Objects!$A$2:$A$300=$A979))=0,"Check ID",IF(SUMPRODUCT(--(Objects!$A$2:$A$300=$A979))&gt;1,"Duplicate ID",IF(OR(NOT(AND(ISNUMBER(B979),N(B979)&gt;=1,N(B979)&lt;=1000,N(B979)=INT(N(B979)))),NOT(AND(ISNUMBER(C979),N(C979)&gt;=0,N(C979)&lt;=1000000000)),NOT(AND(ISNUMBER(D979),N(D979)&gt;=0,N(D979)&lt;=1000000000))),"Check inputs","OK")))))</f>
        <v/>
      </c>
    </row>
    <row r="980" ht="22" customHeight="1" spans="1:5" x14ac:dyDescent="0.25">
      <c r="A980" s="12"/>
      <c r="B980" s="12"/>
      <c r="C980" s="14"/>
      <c r="D980" s="14"/>
      <c r="E980" s="17" t="str">
        <f>IF(COUNTA($A980:$D980)=0,"",IF($A980="","Check ID",IF(SUMPRODUCT(--(Objects!$A$2:$A$300=$A980))=0,"Check ID",IF(SUMPRODUCT(--(Objects!$A$2:$A$300=$A980))&gt;1,"Duplicate ID",IF(OR(NOT(AND(ISNUMBER(B980),N(B980)&gt;=1,N(B980)&lt;=1000,N(B980)=INT(N(B980)))),NOT(AND(ISNUMBER(C980),N(C980)&gt;=0,N(C980)&lt;=1000000000)),NOT(AND(ISNUMBER(D980),N(D980)&gt;=0,N(D980)&lt;=1000000000))),"Check inputs","OK")))))</f>
        <v/>
      </c>
    </row>
    <row r="981" ht="22" customHeight="1" spans="1:5" x14ac:dyDescent="0.25">
      <c r="A981" s="12"/>
      <c r="B981" s="12"/>
      <c r="C981" s="14"/>
      <c r="D981" s="14"/>
      <c r="E981" s="17" t="str">
        <f>IF(COUNTA($A981:$D981)=0,"",IF($A981="","Check ID",IF(SUMPRODUCT(--(Objects!$A$2:$A$300=$A981))=0,"Check ID",IF(SUMPRODUCT(--(Objects!$A$2:$A$300=$A981))&gt;1,"Duplicate ID",IF(OR(NOT(AND(ISNUMBER(B981),N(B981)&gt;=1,N(B981)&lt;=1000,N(B981)=INT(N(B981)))),NOT(AND(ISNUMBER(C981),N(C981)&gt;=0,N(C981)&lt;=1000000000)),NOT(AND(ISNUMBER(D981),N(D981)&gt;=0,N(D981)&lt;=1000000000))),"Check inputs","OK")))))</f>
        <v/>
      </c>
    </row>
    <row r="982" ht="22" customHeight="1" spans="1:5" x14ac:dyDescent="0.25">
      <c r="A982" s="12"/>
      <c r="B982" s="12"/>
      <c r="C982" s="14"/>
      <c r="D982" s="14"/>
      <c r="E982" s="17" t="str">
        <f>IF(COUNTA($A982:$D982)=0,"",IF($A982="","Check ID",IF(SUMPRODUCT(--(Objects!$A$2:$A$300=$A982))=0,"Check ID",IF(SUMPRODUCT(--(Objects!$A$2:$A$300=$A982))&gt;1,"Duplicate ID",IF(OR(NOT(AND(ISNUMBER(B982),N(B982)&gt;=1,N(B982)&lt;=1000,N(B982)=INT(N(B982)))),NOT(AND(ISNUMBER(C982),N(C982)&gt;=0,N(C982)&lt;=1000000000)),NOT(AND(ISNUMBER(D982),N(D982)&gt;=0,N(D982)&lt;=1000000000))),"Check inputs","OK")))))</f>
        <v/>
      </c>
    </row>
    <row r="983" ht="22" customHeight="1" spans="1:5" x14ac:dyDescent="0.25">
      <c r="A983" s="12"/>
      <c r="B983" s="12"/>
      <c r="C983" s="14"/>
      <c r="D983" s="14"/>
      <c r="E983" s="17" t="str">
        <f>IF(COUNTA($A983:$D983)=0,"",IF($A983="","Check ID",IF(SUMPRODUCT(--(Objects!$A$2:$A$300=$A983))=0,"Check ID",IF(SUMPRODUCT(--(Objects!$A$2:$A$300=$A983))&gt;1,"Duplicate ID",IF(OR(NOT(AND(ISNUMBER(B983),N(B983)&gt;=1,N(B983)&lt;=1000,N(B983)=INT(N(B983)))),NOT(AND(ISNUMBER(C983),N(C983)&gt;=0,N(C983)&lt;=1000000000)),NOT(AND(ISNUMBER(D983),N(D983)&gt;=0,N(D983)&lt;=1000000000))),"Check inputs","OK")))))</f>
        <v/>
      </c>
    </row>
    <row r="984" ht="22" customHeight="1" spans="1:5" x14ac:dyDescent="0.25">
      <c r="A984" s="12"/>
      <c r="B984" s="12"/>
      <c r="C984" s="14"/>
      <c r="D984" s="14"/>
      <c r="E984" s="17" t="str">
        <f>IF(COUNTA($A984:$D984)=0,"",IF($A984="","Check ID",IF(SUMPRODUCT(--(Objects!$A$2:$A$300=$A984))=0,"Check ID",IF(SUMPRODUCT(--(Objects!$A$2:$A$300=$A984))&gt;1,"Duplicate ID",IF(OR(NOT(AND(ISNUMBER(B984),N(B984)&gt;=1,N(B984)&lt;=1000,N(B984)=INT(N(B984)))),NOT(AND(ISNUMBER(C984),N(C984)&gt;=0,N(C984)&lt;=1000000000)),NOT(AND(ISNUMBER(D984),N(D984)&gt;=0,N(D984)&lt;=1000000000))),"Check inputs","OK")))))</f>
        <v/>
      </c>
    </row>
    <row r="985" ht="22" customHeight="1" spans="1:5" x14ac:dyDescent="0.25">
      <c r="A985" s="12"/>
      <c r="B985" s="12"/>
      <c r="C985" s="14"/>
      <c r="D985" s="14"/>
      <c r="E985" s="17" t="str">
        <f>IF(COUNTA($A985:$D985)=0,"",IF($A985="","Check ID",IF(SUMPRODUCT(--(Objects!$A$2:$A$300=$A985))=0,"Check ID",IF(SUMPRODUCT(--(Objects!$A$2:$A$300=$A985))&gt;1,"Duplicate ID",IF(OR(NOT(AND(ISNUMBER(B985),N(B985)&gt;=1,N(B985)&lt;=1000,N(B985)=INT(N(B985)))),NOT(AND(ISNUMBER(C985),N(C985)&gt;=0,N(C985)&lt;=1000000000)),NOT(AND(ISNUMBER(D985),N(D985)&gt;=0,N(D985)&lt;=1000000000))),"Check inputs","OK")))))</f>
        <v/>
      </c>
    </row>
    <row r="986" ht="22" customHeight="1" spans="1:5" x14ac:dyDescent="0.25">
      <c r="A986" s="12"/>
      <c r="B986" s="12"/>
      <c r="C986" s="14"/>
      <c r="D986" s="14"/>
      <c r="E986" s="17" t="str">
        <f>IF(COUNTA($A986:$D986)=0,"",IF($A986="","Check ID",IF(SUMPRODUCT(--(Objects!$A$2:$A$300=$A986))=0,"Check ID",IF(SUMPRODUCT(--(Objects!$A$2:$A$300=$A986))&gt;1,"Duplicate ID",IF(OR(NOT(AND(ISNUMBER(B986),N(B986)&gt;=1,N(B986)&lt;=1000,N(B986)=INT(N(B986)))),NOT(AND(ISNUMBER(C986),N(C986)&gt;=0,N(C986)&lt;=1000000000)),NOT(AND(ISNUMBER(D986),N(D986)&gt;=0,N(D986)&lt;=1000000000))),"Check inputs","OK")))))</f>
        <v/>
      </c>
    </row>
    <row r="987" ht="22" customHeight="1" spans="1:5" x14ac:dyDescent="0.25">
      <c r="A987" s="12"/>
      <c r="B987" s="12"/>
      <c r="C987" s="14"/>
      <c r="D987" s="14"/>
      <c r="E987" s="17" t="str">
        <f>IF(COUNTA($A987:$D987)=0,"",IF($A987="","Check ID",IF(SUMPRODUCT(--(Objects!$A$2:$A$300=$A987))=0,"Check ID",IF(SUMPRODUCT(--(Objects!$A$2:$A$300=$A987))&gt;1,"Duplicate ID",IF(OR(NOT(AND(ISNUMBER(B987),N(B987)&gt;=1,N(B987)&lt;=1000,N(B987)=INT(N(B987)))),NOT(AND(ISNUMBER(C987),N(C987)&gt;=0,N(C987)&lt;=1000000000)),NOT(AND(ISNUMBER(D987),N(D987)&gt;=0,N(D987)&lt;=1000000000))),"Check inputs","OK")))))</f>
        <v/>
      </c>
    </row>
    <row r="988" ht="22" customHeight="1" spans="1:5" x14ac:dyDescent="0.25">
      <c r="A988" s="12"/>
      <c r="B988" s="12"/>
      <c r="C988" s="14"/>
      <c r="D988" s="14"/>
      <c r="E988" s="17" t="str">
        <f>IF(COUNTA($A988:$D988)=0,"",IF($A988="","Check ID",IF(SUMPRODUCT(--(Objects!$A$2:$A$300=$A988))=0,"Check ID",IF(SUMPRODUCT(--(Objects!$A$2:$A$300=$A988))&gt;1,"Duplicate ID",IF(OR(NOT(AND(ISNUMBER(B988),N(B988)&gt;=1,N(B988)&lt;=1000,N(B988)=INT(N(B988)))),NOT(AND(ISNUMBER(C988),N(C988)&gt;=0,N(C988)&lt;=1000000000)),NOT(AND(ISNUMBER(D988),N(D988)&gt;=0,N(D988)&lt;=1000000000))),"Check inputs","OK")))))</f>
        <v/>
      </c>
    </row>
    <row r="989" ht="22" customHeight="1" spans="1:5" x14ac:dyDescent="0.25">
      <c r="A989" s="12"/>
      <c r="B989" s="12"/>
      <c r="C989" s="14"/>
      <c r="D989" s="14"/>
      <c r="E989" s="17" t="str">
        <f>IF(COUNTA($A989:$D989)=0,"",IF($A989="","Check ID",IF(SUMPRODUCT(--(Objects!$A$2:$A$300=$A989))=0,"Check ID",IF(SUMPRODUCT(--(Objects!$A$2:$A$300=$A989))&gt;1,"Duplicate ID",IF(OR(NOT(AND(ISNUMBER(B989),N(B989)&gt;=1,N(B989)&lt;=1000,N(B989)=INT(N(B989)))),NOT(AND(ISNUMBER(C989),N(C989)&gt;=0,N(C989)&lt;=1000000000)),NOT(AND(ISNUMBER(D989),N(D989)&gt;=0,N(D989)&lt;=1000000000))),"Check inputs","OK")))))</f>
        <v/>
      </c>
    </row>
    <row r="990" ht="22" customHeight="1" spans="1:5" x14ac:dyDescent="0.25">
      <c r="A990" s="12"/>
      <c r="B990" s="12"/>
      <c r="C990" s="14"/>
      <c r="D990" s="14"/>
      <c r="E990" s="17" t="str">
        <f>IF(COUNTA($A990:$D990)=0,"",IF($A990="","Check ID",IF(SUMPRODUCT(--(Objects!$A$2:$A$300=$A990))=0,"Check ID",IF(SUMPRODUCT(--(Objects!$A$2:$A$300=$A990))&gt;1,"Duplicate ID",IF(OR(NOT(AND(ISNUMBER(B990),N(B990)&gt;=1,N(B990)&lt;=1000,N(B990)=INT(N(B990)))),NOT(AND(ISNUMBER(C990),N(C990)&gt;=0,N(C990)&lt;=1000000000)),NOT(AND(ISNUMBER(D990),N(D990)&gt;=0,N(D990)&lt;=1000000000))),"Check inputs","OK")))))</f>
        <v/>
      </c>
    </row>
    <row r="991" ht="22" customHeight="1" spans="1:5" x14ac:dyDescent="0.25">
      <c r="A991" s="12"/>
      <c r="B991" s="12"/>
      <c r="C991" s="14"/>
      <c r="D991" s="14"/>
      <c r="E991" s="17" t="str">
        <f>IF(COUNTA($A991:$D991)=0,"",IF($A991="","Check ID",IF(SUMPRODUCT(--(Objects!$A$2:$A$300=$A991))=0,"Check ID",IF(SUMPRODUCT(--(Objects!$A$2:$A$300=$A991))&gt;1,"Duplicate ID",IF(OR(NOT(AND(ISNUMBER(B991),N(B991)&gt;=1,N(B991)&lt;=1000,N(B991)=INT(N(B991)))),NOT(AND(ISNUMBER(C991),N(C991)&gt;=0,N(C991)&lt;=1000000000)),NOT(AND(ISNUMBER(D991),N(D991)&gt;=0,N(D991)&lt;=1000000000))),"Check inputs","OK")))))</f>
        <v/>
      </c>
    </row>
    <row r="992" ht="22" customHeight="1" spans="1:5" x14ac:dyDescent="0.25">
      <c r="A992" s="12"/>
      <c r="B992" s="12"/>
      <c r="C992" s="14"/>
      <c r="D992" s="14"/>
      <c r="E992" s="17" t="str">
        <f>IF(COUNTA($A992:$D992)=0,"",IF($A992="","Check ID",IF(SUMPRODUCT(--(Objects!$A$2:$A$300=$A992))=0,"Check ID",IF(SUMPRODUCT(--(Objects!$A$2:$A$300=$A992))&gt;1,"Duplicate ID",IF(OR(NOT(AND(ISNUMBER(B992),N(B992)&gt;=1,N(B992)&lt;=1000,N(B992)=INT(N(B992)))),NOT(AND(ISNUMBER(C992),N(C992)&gt;=0,N(C992)&lt;=1000000000)),NOT(AND(ISNUMBER(D992),N(D992)&gt;=0,N(D992)&lt;=1000000000))),"Check inputs","OK")))))</f>
        <v/>
      </c>
    </row>
    <row r="993" ht="22" customHeight="1" spans="1:5" x14ac:dyDescent="0.25">
      <c r="A993" s="12"/>
      <c r="B993" s="12"/>
      <c r="C993" s="14"/>
      <c r="D993" s="14"/>
      <c r="E993" s="17" t="str">
        <f>IF(COUNTA($A993:$D993)=0,"",IF($A993="","Check ID",IF(SUMPRODUCT(--(Objects!$A$2:$A$300=$A993))=0,"Check ID",IF(SUMPRODUCT(--(Objects!$A$2:$A$300=$A993))&gt;1,"Duplicate ID",IF(OR(NOT(AND(ISNUMBER(B993),N(B993)&gt;=1,N(B993)&lt;=1000,N(B993)=INT(N(B993)))),NOT(AND(ISNUMBER(C993),N(C993)&gt;=0,N(C993)&lt;=1000000000)),NOT(AND(ISNUMBER(D993),N(D993)&gt;=0,N(D993)&lt;=1000000000))),"Check inputs","OK")))))</f>
        <v/>
      </c>
    </row>
    <row r="994" ht="22" customHeight="1" spans="1:5" x14ac:dyDescent="0.25">
      <c r="A994" s="12"/>
      <c r="B994" s="12"/>
      <c r="C994" s="14"/>
      <c r="D994" s="14"/>
      <c r="E994" s="17" t="str">
        <f>IF(COUNTA($A994:$D994)=0,"",IF($A994="","Check ID",IF(SUMPRODUCT(--(Objects!$A$2:$A$300=$A994))=0,"Check ID",IF(SUMPRODUCT(--(Objects!$A$2:$A$300=$A994))&gt;1,"Duplicate ID",IF(OR(NOT(AND(ISNUMBER(B994),N(B994)&gt;=1,N(B994)&lt;=1000,N(B994)=INT(N(B994)))),NOT(AND(ISNUMBER(C994),N(C994)&gt;=0,N(C994)&lt;=1000000000)),NOT(AND(ISNUMBER(D994),N(D994)&gt;=0,N(D994)&lt;=1000000000))),"Check inputs","OK")))))</f>
        <v/>
      </c>
    </row>
    <row r="995" ht="22" customHeight="1" spans="1:5" x14ac:dyDescent="0.25">
      <c r="A995" s="12"/>
      <c r="B995" s="12"/>
      <c r="C995" s="14"/>
      <c r="D995" s="14"/>
      <c r="E995" s="17" t="str">
        <f>IF(COUNTA($A995:$D995)=0,"",IF($A995="","Check ID",IF(SUMPRODUCT(--(Objects!$A$2:$A$300=$A995))=0,"Check ID",IF(SUMPRODUCT(--(Objects!$A$2:$A$300=$A995))&gt;1,"Duplicate ID",IF(OR(NOT(AND(ISNUMBER(B995),N(B995)&gt;=1,N(B995)&lt;=1000,N(B995)=INT(N(B995)))),NOT(AND(ISNUMBER(C995),N(C995)&gt;=0,N(C995)&lt;=1000000000)),NOT(AND(ISNUMBER(D995),N(D995)&gt;=0,N(D995)&lt;=1000000000))),"Check inputs","OK")))))</f>
        <v/>
      </c>
    </row>
    <row r="996" ht="22" customHeight="1" spans="1:5" x14ac:dyDescent="0.25">
      <c r="A996" s="12"/>
      <c r="B996" s="12"/>
      <c r="C996" s="14"/>
      <c r="D996" s="14"/>
      <c r="E996" s="17" t="str">
        <f>IF(COUNTA($A996:$D996)=0,"",IF($A996="","Check ID",IF(SUMPRODUCT(--(Objects!$A$2:$A$300=$A996))=0,"Check ID",IF(SUMPRODUCT(--(Objects!$A$2:$A$300=$A996))&gt;1,"Duplicate ID",IF(OR(NOT(AND(ISNUMBER(B996),N(B996)&gt;=1,N(B996)&lt;=1000,N(B996)=INT(N(B996)))),NOT(AND(ISNUMBER(C996),N(C996)&gt;=0,N(C996)&lt;=1000000000)),NOT(AND(ISNUMBER(D996),N(D996)&gt;=0,N(D996)&lt;=1000000000))),"Check inputs","OK")))))</f>
        <v/>
      </c>
    </row>
    <row r="997" ht="22" customHeight="1" spans="1:5" x14ac:dyDescent="0.25">
      <c r="A997" s="12"/>
      <c r="B997" s="12"/>
      <c r="C997" s="14"/>
      <c r="D997" s="14"/>
      <c r="E997" s="17" t="str">
        <f>IF(COUNTA($A997:$D997)=0,"",IF($A997="","Check ID",IF(SUMPRODUCT(--(Objects!$A$2:$A$300=$A997))=0,"Check ID",IF(SUMPRODUCT(--(Objects!$A$2:$A$300=$A997))&gt;1,"Duplicate ID",IF(OR(NOT(AND(ISNUMBER(B997),N(B997)&gt;=1,N(B997)&lt;=1000,N(B997)=INT(N(B997)))),NOT(AND(ISNUMBER(C997),N(C997)&gt;=0,N(C997)&lt;=1000000000)),NOT(AND(ISNUMBER(D997),N(D997)&gt;=0,N(D997)&lt;=1000000000))),"Check inputs","OK")))))</f>
        <v/>
      </c>
    </row>
    <row r="998" ht="22" customHeight="1" spans="1:5" x14ac:dyDescent="0.25">
      <c r="A998" s="12"/>
      <c r="B998" s="12"/>
      <c r="C998" s="14"/>
      <c r="D998" s="14"/>
      <c r="E998" s="17" t="str">
        <f>IF(COUNTA($A998:$D998)=0,"",IF($A998="","Check ID",IF(SUMPRODUCT(--(Objects!$A$2:$A$300=$A998))=0,"Check ID",IF(SUMPRODUCT(--(Objects!$A$2:$A$300=$A998))&gt;1,"Duplicate ID",IF(OR(NOT(AND(ISNUMBER(B998),N(B998)&gt;=1,N(B998)&lt;=1000,N(B998)=INT(N(B998)))),NOT(AND(ISNUMBER(C998),N(C998)&gt;=0,N(C998)&lt;=1000000000)),NOT(AND(ISNUMBER(D998),N(D998)&gt;=0,N(D998)&lt;=1000000000))),"Check inputs","OK")))))</f>
        <v/>
      </c>
    </row>
    <row r="999" ht="22" customHeight="1" spans="1:5" x14ac:dyDescent="0.25">
      <c r="A999" s="12"/>
      <c r="B999" s="12"/>
      <c r="C999" s="14"/>
      <c r="D999" s="14"/>
      <c r="E999" s="17" t="str">
        <f>IF(COUNTA($A999:$D999)=0,"",IF($A999="","Check ID",IF(SUMPRODUCT(--(Objects!$A$2:$A$300=$A999))=0,"Check ID",IF(SUMPRODUCT(--(Objects!$A$2:$A$300=$A999))&gt;1,"Duplicate ID",IF(OR(NOT(AND(ISNUMBER(B999),N(B999)&gt;=1,N(B999)&lt;=1000,N(B999)=INT(N(B999)))),NOT(AND(ISNUMBER(C999),N(C999)&gt;=0,N(C999)&lt;=1000000000)),NOT(AND(ISNUMBER(D999),N(D999)&gt;=0,N(D999)&lt;=1000000000))),"Check inputs","OK")))))</f>
        <v/>
      </c>
    </row>
    <row r="1000" ht="22" customHeight="1" spans="1:5" x14ac:dyDescent="0.25">
      <c r="A1000" s="12"/>
      <c r="B1000" s="12"/>
      <c r="C1000" s="14"/>
      <c r="D1000" s="14"/>
      <c r="E1000" s="17" t="str">
        <f>IF(COUNTA($A1000:$D1000)=0,"",IF($A1000="","Check ID",IF(SUMPRODUCT(--(Objects!$A$2:$A$300=$A1000))=0,"Check ID",IF(SUMPRODUCT(--(Objects!$A$2:$A$300=$A1000))&gt;1,"Duplicate ID",IF(OR(NOT(AND(ISNUMBER(B1000),N(B1000)&gt;=1,N(B1000)&lt;=1000,N(B1000)=INT(N(B1000)))),NOT(AND(ISNUMBER(C1000),N(C1000)&gt;=0,N(C1000)&lt;=1000000000)),NOT(AND(ISNUMBER(D1000),N(D1000)&gt;=0,N(D1000)&lt;=1000000000))),"Check inputs","OK")))))</f>
        <v/>
      </c>
    </row>
  </sheetData>
  <conditionalFormatting sqref="E2:E1000">
    <cfRule type="expression" dxfId="9" priority="30">
      <formula>$E2="Check ID"</formula>
    </cfRule>
    <cfRule type="expression" dxfId="10" priority="31">
      <formula>$E2="Duplicate ID"</formula>
    </cfRule>
    <cfRule type="expression" dxfId="11" priority="32">
      <formula>$E2="Check inputs"</formula>
    </cfRule>
  </conditionalFormatting>
  <dataValidations count="5">
    <dataValidation type="list" allowBlank="1" showErrorMessage="1" errorTitle="Unknown object" error="Pick an Object ID from Objects." sqref="A2:A1000">
      <formula1>Objects!$A$2:$A$300</formula1>
    </dataValidation>
    <dataValidation type="whole" allowBlank="1" showErrorMessage="1" errorTitle="Invalid mock" error="Enter a whole mock number from 1 to 1,000." sqref="B10:B1000">
      <formula1>1</formula1>
      <formula2>1000</formula2>
    </dataValidation>
    <dataValidation type="whole" allowBlank="1" showErrorMessage="1" errorTitle="Invalid mock" error="Enter a whole mock number from 1 to 1,000." sqref="B2:B1000">
      <formula1>1</formula1>
      <formula2>1000</formula2>
    </dataValidation>
    <dataValidation type="decimal" allowBlank="1" showErrorMessage="1" errorTitle="Invalid record count" error="Enter a number between 0 and 1000000000" sqref="C10:D1000">
      <formula1>0</formula1>
      <formula2>1000000000</formula2>
    </dataValidation>
    <dataValidation type="decimal" allowBlank="1" showErrorMessage="1" errorTitle="Invalid record count" error="Enter a number between 0 and 1000000000" sqref="C2:D1000">
      <formula1>0</formula1>
      <formula2>1000000000</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owGridLines="0"/>
  </sheetViews>
  <sheetFormatPr defaultRowHeight="15" outlineLevelRow="0" outlineLevelCol="0" x14ac:dyDescent="55"/>
  <cols>
    <col min="1" max="1" width="30" customWidth="1"/>
    <col min="2" max="2" width="16" customWidth="1"/>
    <col min="3" max="3" width="76" customWidth="1"/>
  </cols>
  <sheetData>
    <row r="1" spans="1:3" x14ac:dyDescent="0.25">
      <c r="A1" s="18" t="s">
        <v>0</v>
      </c>
      <c r="B1" s="18"/>
      <c r="C1" s="18"/>
    </row>
    <row r="3" spans="1:3" x14ac:dyDescent="0.25">
      <c r="A3" s="19" t="s">
        <v>88</v>
      </c>
      <c r="B3" s="20">
        <v>0.995</v>
      </c>
      <c r="C3" t="s">
        <v>89</v>
      </c>
    </row>
    <row r="4" spans="1:3" x14ac:dyDescent="0.25">
      <c r="A4" s="19" t="s">
        <v>90</v>
      </c>
      <c r="B4" s="21">
        <v>2</v>
      </c>
      <c r="C4" t="s">
        <v>91</v>
      </c>
    </row>
    <row r="6" ht="22" customHeight="1" spans="1:3" x14ac:dyDescent="0.25">
      <c r="A6" s="22" t="s">
        <v>92</v>
      </c>
      <c r="B6" s="23">
        <f>COUNTA(Objects!A2:A300)</f>
        <v>8</v>
      </c>
      <c r="C6" s="24" t="s">
        <v>93</v>
      </c>
    </row>
    <row r="7" ht="22" customHeight="1" spans="1:3" x14ac:dyDescent="0.25">
      <c r="A7" s="22" t="s">
        <v>94</v>
      </c>
      <c r="B7" s="23">
        <f>SUMIFS(Objects!I2:I300,Objects!A2:A300,"&lt;&gt;",Objects!Q2:Q300,"&lt;&gt;Duplicate ID")</f>
        <v>25130</v>
      </c>
      <c r="C7" s="24" t="s">
        <v>95</v>
      </c>
    </row>
    <row r="8" ht="22" customHeight="1" spans="1:3" x14ac:dyDescent="0.25">
      <c r="A8" s="22" t="s">
        <v>85</v>
      </c>
      <c r="B8" s="23">
        <f>SUM(Objects!L2:L300)</f>
        <v>24563</v>
      </c>
      <c r="C8" s="24" t="s">
        <v>96</v>
      </c>
    </row>
    <row r="9" ht="22" customHeight="1" spans="1:3" x14ac:dyDescent="0.25">
      <c r="A9" s="22" t="s">
        <v>97</v>
      </c>
      <c r="B9" s="25">
        <f>IF(B7=0,"n/a",B8/B7)</f>
        <v>0.977437325905293</v>
      </c>
      <c r="C9" s="24" t="s">
        <v>98</v>
      </c>
    </row>
    <row r="10" ht="22" customHeight="1" spans="1:3" x14ac:dyDescent="0.25">
      <c r="A10" s="22" t="s">
        <v>99</v>
      </c>
      <c r="B10" s="23">
        <f>COUNTIF(Objects!N2:N300,"Ready")</f>
        <v>4</v>
      </c>
      <c r="C10" s="24" t="s">
        <v>100</v>
      </c>
    </row>
    <row r="11" ht="22" customHeight="1" spans="1:3" x14ac:dyDescent="0.25">
      <c r="A11" s="22" t="s">
        <v>42</v>
      </c>
      <c r="B11" s="25">
        <f>IF(B6=0,"n/a",IF(SUM(B15:B18)&gt;0,"Check data",B10/B6))</f>
        <v>0.5</v>
      </c>
      <c r="C11" s="24" t="s">
        <v>101</v>
      </c>
    </row>
    <row r="12" ht="22" customHeight="1" spans="1:3" x14ac:dyDescent="0.25">
      <c r="A12" s="22" t="s">
        <v>102</v>
      </c>
      <c r="B12" s="23">
        <f>COUNTIF(Objects!O2:O300,"Order conflict")</f>
        <v>1</v>
      </c>
      <c r="C12" s="24" t="s">
        <v>103</v>
      </c>
    </row>
    <row r="13" ht="22" customHeight="1" spans="1:3" x14ac:dyDescent="0.25">
      <c r="A13" s="22" t="s">
        <v>104</v>
      </c>
      <c r="B13" s="23">
        <f>SUMPRODUCT(--(Loads!B2:B1000=B4),Loads!D2:D1000)</f>
        <v>567</v>
      </c>
      <c r="C13" s="24" t="s">
        <v>105</v>
      </c>
    </row>
    <row r="14" ht="22" customHeight="1" spans="1:3" x14ac:dyDescent="0.25">
      <c r="A14" s="22" t="s">
        <v>106</v>
      </c>
      <c r="B14" s="23">
        <f>COUNTIF(Objects!P2:P300,"Over-loaded")</f>
        <v>0</v>
      </c>
      <c r="C14" s="24" t="s">
        <v>107</v>
      </c>
    </row>
    <row r="15" ht="22" customHeight="1" spans="1:3" x14ac:dyDescent="0.25">
      <c r="A15" s="22" t="s">
        <v>108</v>
      </c>
      <c r="B15" s="23">
        <f>COUNTIF(Objects!O2:O300,"Check order")+COUNTIF(Objects!O2:O300,"Check ID")</f>
        <v>0</v>
      </c>
      <c r="C15" s="24" t="s">
        <v>109</v>
      </c>
    </row>
    <row r="16" ht="22" customHeight="1" spans="1:3" x14ac:dyDescent="0.25">
      <c r="A16" s="22" t="s">
        <v>110</v>
      </c>
      <c r="B16" s="23">
        <f>COUNTIF(Loads!E2:E1000,"Check ID")+COUNTIF(Loads!E2:E1000,"Duplicate ID")+COUNTIF(Loads!E2:E1000,"Check inputs")</f>
        <v>0</v>
      </c>
      <c r="C16" s="24" t="s">
        <v>111</v>
      </c>
    </row>
    <row r="17" ht="22" customHeight="1" spans="1:3" x14ac:dyDescent="0.25">
      <c r="A17" s="22" t="s">
        <v>112</v>
      </c>
      <c r="B17" s="23">
        <f>COUNTIF(Objects!Q2:Q300,"Check ID")+COUNTIF(Objects!Q2:Q300,"Duplicate ID")+COUNTIF(Objects!Q2:Q300,"Check inputs")</f>
        <v>0</v>
      </c>
      <c r="C17" s="24" t="s">
        <v>113</v>
      </c>
    </row>
    <row r="18" ht="22" customHeight="1" spans="1:3" x14ac:dyDescent="0.25">
      <c r="A18" s="22" t="s">
        <v>114</v>
      </c>
      <c r="B18" s="23">
        <f>IF(AND(ISNUMBER(B3),N(B3)&gt;=0,N(B3)&lt;=1),0,1)+IF(AND(ISNUMBER(B4),N(B4)&gt;=1,N(B4)&lt;=1000,N(B4)=INT(N(B4))),0,1)</f>
        <v>0</v>
      </c>
      <c r="C18" s="24" t="s">
        <v>115</v>
      </c>
    </row>
    <row r="19" ht="22" customHeight="1" spans="1:3" x14ac:dyDescent="0.25">
      <c r="A19" s="22" t="s">
        <v>116</v>
      </c>
      <c r="B19" s="26" t="str">
        <f>IF(SUM(B15:B18)&gt;0,"Check data","OK")</f>
        <v>OK</v>
      </c>
      <c r="C19" s="24" t="s">
        <v>117</v>
      </c>
    </row>
    <row r="21" ht="30" customHeight="1" spans="1:3" x14ac:dyDescent="0.25">
      <c r="A21" s="27" t="s">
        <v>28</v>
      </c>
      <c r="B21" s="27"/>
      <c r="C21" s="27"/>
    </row>
  </sheetData>
  <mergeCells count="2">
    <mergeCell ref="A1:C1"/>
    <mergeCell ref="A21:C21"/>
  </mergeCells>
  <conditionalFormatting sqref="B12">
    <cfRule type="expression" dxfId="12" priority="8">
      <formula>B12&gt;0</formula>
    </cfRule>
  </conditionalFormatting>
  <conditionalFormatting sqref="B14">
    <cfRule type="expression" dxfId="13" priority="9">
      <formula>B14&gt;0</formula>
    </cfRule>
  </conditionalFormatting>
  <conditionalFormatting sqref="B15">
    <cfRule type="expression" dxfId="14" priority="10">
      <formula>B15&gt;0</formula>
    </cfRule>
  </conditionalFormatting>
  <conditionalFormatting sqref="B16">
    <cfRule type="expression" dxfId="15" priority="11">
      <formula>B16&gt;0</formula>
    </cfRule>
  </conditionalFormatting>
  <conditionalFormatting sqref="B17">
    <cfRule type="expression" dxfId="16" priority="12">
      <formula>B17&gt;0</formula>
    </cfRule>
  </conditionalFormatting>
  <conditionalFormatting sqref="B18">
    <cfRule type="expression" dxfId="17" priority="13">
      <formula>B18&gt;0</formula>
    </cfRule>
  </conditionalFormatting>
  <conditionalFormatting sqref="B19">
    <cfRule type="expression" dxfId="18" priority="40">
      <formula>$B$19="Check data"</formula>
    </cfRule>
    <cfRule type="expression" dxfId="19" priority="41">
      <formula>$B$19="OK"</formula>
    </cfRule>
  </conditionalFormatting>
  <conditionalFormatting sqref="B11">
    <cfRule type="expression" dxfId="20" priority="42">
      <formula>$B$11="Check data"</formula>
    </cfRule>
  </conditionalFormatting>
  <dataValidations count="2">
    <dataValidation type="decimal" allowBlank="1" showErrorMessage="1" errorTitle="Invalid threshold" error="Enter a number between 0 and 1" sqref="B3">
      <formula1>0</formula1>
      <formula2>1</formula2>
    </dataValidation>
    <dataValidation type="whole" allowBlank="1" showErrorMessage="1" errorTitle="Invalid mock" error="Enter a whole mock number from 1 to 1,000." sqref="B4">
      <formula1>1</formula1>
      <formula2>1000</formula2>
    </dataValidation>
  </dataValidations>
  <hyperlinks>
    <hyperlink ref="A21"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Objects</vt:lpstr>
      <vt:lpstr>Loads</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Dynamics 365 Group</dc:creator>
  <dc:title/>
  <dc:subject/>
  <dc:description/>
  <cp:keywords/>
  <cp:category/>
  <cp:lastModifiedBy>Dynamics 365 Group</cp:lastModifiedBy>
  <dcterms:created xsi:type="dcterms:W3CDTF">2026-11-02T23:16:41Z</dcterms:created>
  <dcterms:modified xsi:type="dcterms:W3CDTF">2026-11-02T23:16:41Z</dcterms:modified>
</cp:coreProperties>
</file>